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стр 1" sheetId="1" r:id="rId1"/>
    <sheet name="стр 2" sheetId="7" r:id="rId2"/>
    <sheet name="стр 3" sheetId="2" r:id="rId3"/>
    <sheet name="стр 4" sheetId="3" r:id="rId4"/>
    <sheet name="стр 5" sheetId="4" r:id="rId5"/>
    <sheet name="стр 6" sheetId="5" r:id="rId6"/>
    <sheet name="стр 7" sheetId="6" r:id="rId7"/>
  </sheets>
  <externalReferences>
    <externalReference r:id="rId8"/>
    <externalReference r:id="rId9"/>
  </externalReferences>
  <definedNames>
    <definedName name="Модуль">'[1]Выпадающие СПИСКИ'!$A$2:$A$7</definedName>
    <definedName name="_xlnm.Print_Area" localSheetId="0">'стр 1'!$A$1:$E$20</definedName>
    <definedName name="_xlnm.Print_Area" localSheetId="1">'стр 2'!$A$1:$H$70</definedName>
    <definedName name="_xlnm.Print_Area" localSheetId="2">'стр 3'!$A$1:$H$72</definedName>
    <definedName name="_xlnm.Print_Area" localSheetId="3">'стр 4'!$A$1:$N$50</definedName>
    <definedName name="_xlnm.Print_Area" localSheetId="4">'стр 5'!$A$1:$F$23</definedName>
    <definedName name="_xlnm.Print_Area" localSheetId="5">'стр 6'!$A$1:$D$29</definedName>
    <definedName name="_xlnm.Print_Area" localSheetId="6">'стр 7'!$A$1:$L$51</definedName>
  </definedNames>
  <calcPr calcId="152511"/>
</workbook>
</file>

<file path=xl/calcChain.xml><?xml version="1.0" encoding="utf-8"?>
<calcChain xmlns="http://schemas.openxmlformats.org/spreadsheetml/2006/main">
  <c r="I21" i="2" l="1"/>
  <c r="I33" i="2"/>
  <c r="C63" i="7" l="1"/>
  <c r="D68" i="7" s="1"/>
  <c r="C62" i="7"/>
  <c r="D67" i="7" s="1"/>
  <c r="C61" i="7"/>
  <c r="D66" i="7" s="1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3" i="7"/>
  <c r="I41" i="7"/>
  <c r="I40" i="7"/>
  <c r="I39" i="7"/>
  <c r="I38" i="7"/>
  <c r="I37" i="7"/>
  <c r="I36" i="7"/>
  <c r="I35" i="7"/>
  <c r="I34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E9" i="7"/>
  <c r="G67" i="7" l="1"/>
  <c r="G66" i="7"/>
  <c r="G68" i="7"/>
  <c r="I43" i="2"/>
  <c r="I58" i="2"/>
  <c r="I57" i="2"/>
  <c r="I56" i="2"/>
  <c r="I55" i="2"/>
  <c r="I54" i="2"/>
  <c r="I53" i="2"/>
  <c r="I52" i="2"/>
  <c r="E15" i="6" l="1"/>
  <c r="E9" i="2" l="1"/>
  <c r="C63" i="2"/>
  <c r="I42" i="2"/>
  <c r="I41" i="2"/>
  <c r="D68" i="2" l="1"/>
  <c r="I34" i="2" l="1"/>
  <c r="I30" i="2"/>
  <c r="I48" i="2" l="1"/>
  <c r="I49" i="2"/>
  <c r="I50" i="2"/>
  <c r="I51" i="2"/>
  <c r="I59" i="2"/>
  <c r="I47" i="2"/>
  <c r="C65" i="2" l="1"/>
  <c r="D70" i="2" s="1"/>
  <c r="C64" i="2"/>
  <c r="D69" i="2" s="1"/>
  <c r="G70" i="2" l="1"/>
  <c r="G69" i="2"/>
  <c r="G68" i="2"/>
  <c r="I36" i="2"/>
  <c r="I37" i="2"/>
  <c r="I38" i="2"/>
  <c r="I39" i="2"/>
  <c r="I40" i="2"/>
  <c r="I45" i="2"/>
  <c r="I28" i="2"/>
  <c r="I25" i="2"/>
  <c r="I26" i="2"/>
  <c r="I27" i="2"/>
  <c r="I29" i="2"/>
  <c r="I31" i="2"/>
  <c r="I32" i="2"/>
  <c r="I24" i="2"/>
  <c r="I16" i="2"/>
  <c r="I17" i="2"/>
  <c r="I18" i="2"/>
  <c r="I19" i="2"/>
  <c r="I20" i="2"/>
  <c r="I22" i="2"/>
  <c r="I15" i="2"/>
</calcChain>
</file>

<file path=xl/sharedStrings.xml><?xml version="1.0" encoding="utf-8"?>
<sst xmlns="http://schemas.openxmlformats.org/spreadsheetml/2006/main" count="727" uniqueCount="307">
  <si>
    <t>Ханты-Мансийского автономного округа – Югры</t>
  </si>
  <si>
    <t>МУНИЦИПАЛЬНОЕ БЮДЖЕТНОЕ УЧРЕЖДЕНИЕ</t>
  </si>
  <si>
    <t>ДОПОЛНИТЕЛЬНОГО ОБРАЗОВАНИЯ</t>
  </si>
  <si>
    <t>ОТЧЕТ</t>
  </si>
  <si>
    <t>№ группы</t>
  </si>
  <si>
    <t>Количество часов по программе</t>
  </si>
  <si>
    <t>Количество часов по факту (проведено)</t>
  </si>
  <si>
    <t>Процент выполнения программы</t>
  </si>
  <si>
    <t>Причины невыполнения программы</t>
  </si>
  <si>
    <t>Подпись педагога _______________</t>
  </si>
  <si>
    <t xml:space="preserve">                        </t>
  </si>
  <si>
    <t>МОНИТОРИНГ</t>
  </si>
  <si>
    <t>Критерии оценки</t>
  </si>
  <si>
    <t>Из общего количества обучающихся:</t>
  </si>
  <si>
    <r>
      <t xml:space="preserve">Объединение - </t>
    </r>
    <r>
      <rPr>
        <b/>
        <sz val="12"/>
        <color theme="1"/>
        <rFont val="Times New Roman"/>
        <family val="1"/>
        <charset val="204"/>
      </rPr>
      <t>«Спортивный туризм»</t>
    </r>
  </si>
  <si>
    <r>
      <t>высокий</t>
    </r>
    <r>
      <rPr>
        <sz val="11"/>
        <color theme="1"/>
        <rFont val="Times New Roman"/>
        <family val="1"/>
        <charset val="204"/>
      </rPr>
      <t xml:space="preserve"> уровень знаний, умений, навыков</t>
    </r>
  </si>
  <si>
    <t xml:space="preserve">обучающихся </t>
  </si>
  <si>
    <t>%</t>
  </si>
  <si>
    <r>
      <t>средний</t>
    </r>
    <r>
      <rPr>
        <sz val="11"/>
        <color theme="1"/>
        <rFont val="Times New Roman"/>
        <family val="1"/>
        <charset val="204"/>
      </rPr>
      <t xml:space="preserve"> уровень знаний, умений, навыков </t>
    </r>
  </si>
  <si>
    <r>
      <t>низкий</t>
    </r>
    <r>
      <rPr>
        <sz val="11"/>
        <color theme="1"/>
        <rFont val="Times New Roman"/>
        <family val="1"/>
        <charset val="204"/>
      </rPr>
      <t xml:space="preserve"> уровень знаний, умений, навыков </t>
    </r>
  </si>
  <si>
    <t>Подпись педагога ______________</t>
  </si>
  <si>
    <t>№ п/п</t>
  </si>
  <si>
    <t>Дата</t>
  </si>
  <si>
    <t>о результатах (достижениях) деятельности объединения</t>
  </si>
  <si>
    <t>Наименование мероприятия</t>
  </si>
  <si>
    <t>Дата участия</t>
  </si>
  <si>
    <t>Количество участников</t>
  </si>
  <si>
    <t xml:space="preserve">Результат </t>
  </si>
  <si>
    <t>Уровень мероприятия
(муниципальный,
региональный,
Всероссийский,
международный)</t>
  </si>
  <si>
    <t>Ф.И.О. обучающегося</t>
  </si>
  <si>
    <t>СПИСКИ ОБУЧАЮЩИХСЯ</t>
  </si>
  <si>
    <t>Общая физическая подготовка</t>
  </si>
  <si>
    <t>Специальная туристская подготовка</t>
  </si>
  <si>
    <t>Высокий</t>
  </si>
  <si>
    <t>Средний</t>
  </si>
  <si>
    <t>№ 
п/п</t>
  </si>
  <si>
    <t>Общее количество обучающихся в объединении:</t>
  </si>
  <si>
    <t>среднее</t>
  </si>
  <si>
    <t xml:space="preserve">
№ группы
               Ф.И. обучающегося</t>
  </si>
  <si>
    <t>Итого:</t>
  </si>
  <si>
    <t>МС</t>
  </si>
  <si>
    <t>КМС</t>
  </si>
  <si>
    <t>III</t>
  </si>
  <si>
    <t>II</t>
  </si>
  <si>
    <t>I</t>
  </si>
  <si>
    <t>III юн.</t>
  </si>
  <si>
    <t>II юн.</t>
  </si>
  <si>
    <t>I юн.</t>
  </si>
  <si>
    <t xml:space="preserve">
№ группы
           Ф.И. обучающегося</t>
  </si>
  <si>
    <t xml:space="preserve">выполнение и присовение спортивных разрядов </t>
  </si>
  <si>
    <t>б/р</t>
  </si>
  <si>
    <r>
      <t xml:space="preserve">Городской округ Ханты-Мансийск
Ханты-Мансийского автономного округа – Югры
</t>
    </r>
    <r>
      <rPr>
        <b/>
        <sz val="12"/>
        <color rgb="FF000000"/>
        <rFont val="Times New Roman"/>
        <family val="1"/>
        <charset val="204"/>
      </rPr>
      <t>МУНИЦИПАЛЬНОЕ БЮДЖЕТНОЕ УЧРЕЖДЕНИЕ
ДОПОЛНИТЕЛЬНОГО ОБРАЗОВАНИЯ 
«ЦЕНТР ДОПОЛНИТЕЛЬНОГО ОБРАЗОВАНИЯ «ПЕРСПЕКТИВА» 
(МБУДО «ЦДО «ПЕРСПЕКТИВА»)</t>
    </r>
  </si>
  <si>
    <t>Дата рождения</t>
  </si>
  <si>
    <t xml:space="preserve"> «ЦЕНТР ДОПОЛНИТЕЛЬНОГО ОБРАЗОВАНИЯ ПЕРСПЕКТИВА</t>
  </si>
  <si>
    <t>(МБУДО  ЦДО «ПЕРСПЕКТИВА»)</t>
  </si>
  <si>
    <t>Дата сдачи:</t>
  </si>
  <si>
    <t>Дата сдачи:                                 Подпись педагога _______________</t>
  </si>
  <si>
    <t>Группа</t>
  </si>
  <si>
    <t>Присвоение разрядов (номер и дата приказа о присвоении)</t>
  </si>
  <si>
    <t xml:space="preserve">«Высокий» </t>
  </si>
  <si>
    <t xml:space="preserve">«Средний» </t>
  </si>
  <si>
    <t xml:space="preserve">«Низкий» </t>
  </si>
  <si>
    <t>Общее количество обучающихся в объединении (чел.):</t>
  </si>
  <si>
    <t>Педагог дополнительного образования:____________</t>
  </si>
  <si>
    <t>Подпись педагога:_____________</t>
  </si>
  <si>
    <t>Показатели уровня знаний, умений, навыков (чел.):</t>
  </si>
  <si>
    <t>Дата сдачи: ______________</t>
  </si>
  <si>
    <t>Муниципальный</t>
  </si>
  <si>
    <t>Региональный</t>
  </si>
  <si>
    <t xml:space="preserve"> о выполнении дополнительной общеразвивающей </t>
  </si>
  <si>
    <t xml:space="preserve">1 «А» </t>
  </si>
  <si>
    <t>О</t>
  </si>
  <si>
    <t>Обучающиеся объединения</t>
  </si>
  <si>
    <t>П</t>
  </si>
  <si>
    <t>В</t>
  </si>
  <si>
    <t>Месяц</t>
  </si>
  <si>
    <t>№</t>
  </si>
  <si>
    <t>Название воспитательной работы</t>
  </si>
  <si>
    <t xml:space="preserve">Участники/ группы </t>
  </si>
  <si>
    <t>Место проведения</t>
  </si>
  <si>
    <t>Модуль</t>
  </si>
  <si>
    <t>Форма проведения</t>
  </si>
  <si>
    <t>Уровень</t>
  </si>
  <si>
    <t>Всего</t>
  </si>
  <si>
    <t>Сентябрь</t>
  </si>
  <si>
    <t>Октябрь</t>
  </si>
  <si>
    <t>Ноябрь</t>
  </si>
  <si>
    <t>Декабрь</t>
  </si>
  <si>
    <r>
      <t xml:space="preserve">по календарному плану воспитательной работы в объединении </t>
    </r>
    <r>
      <rPr>
        <b/>
        <sz val="14"/>
        <color rgb="FF000000"/>
        <rFont val="Times New Roman"/>
        <family val="1"/>
        <charset val="204"/>
      </rPr>
      <t>«Спортивный туризм»</t>
    </r>
  </si>
  <si>
    <t>Педагог дополнительного 
образования</t>
  </si>
  <si>
    <t>Взрослые (родители, законные 
представители обучающихся)</t>
  </si>
  <si>
    <t>1 «А» группа</t>
  </si>
  <si>
    <t>Основы туристсвкой подготовки
 (1-3 год обучения)</t>
  </si>
  <si>
    <t>Топография и ориентирование 
(1-3 год обучения)</t>
  </si>
  <si>
    <t>Краеведение
 (1-2 год обучения)</t>
  </si>
  <si>
    <t xml:space="preserve">Уровень знаний по итогам 
I полугодия </t>
  </si>
  <si>
    <t>05-11.09.2021</t>
  </si>
  <si>
    <t>Организация и проведение родительского собрания объединения «Спортивный туризм»</t>
  </si>
  <si>
    <t>МБУДО «ЦДО «Перспектива»</t>
  </si>
  <si>
    <t>«Работа с родителями»</t>
  </si>
  <si>
    <t>Институциональный уровень</t>
  </si>
  <si>
    <t>Зеленая зона восточной части города</t>
  </si>
  <si>
    <t>«Мероприятия, конкурсы, соревнования»</t>
  </si>
  <si>
    <t>Муниципальный уровень</t>
  </si>
  <si>
    <t>Организация и проведение похода выходного дня для обучающихся объединения "Спортивный туризм" МБУДО "ЦДО "Перспектива"</t>
  </si>
  <si>
    <t>Обучающиеся 1 «А», 3 «А», 3 «Б», 4 «А»</t>
  </si>
  <si>
    <t>Окрестности города Ханты-Мансийска</t>
  </si>
  <si>
    <t>в онлайн режиме на платформе ZOOM</t>
  </si>
  <si>
    <t>Соревнование</t>
  </si>
  <si>
    <t>Поход</t>
  </si>
  <si>
    <t>20-30.09.2021</t>
  </si>
  <si>
    <t>Организация и проведение недели безопасности, в рамках федерального календаря образовательных событий</t>
  </si>
  <si>
    <t>МБУДО "ЦДО "Перспектива"</t>
  </si>
  <si>
    <t>«Занятия по ДОП»</t>
  </si>
  <si>
    <t>20-25.09.2021</t>
  </si>
  <si>
    <t>Участие в XXIII региональных соревнованиях «Школа безопасности» учащихся образовательных организаций в ХМАО-Югре</t>
  </si>
  <si>
    <t>г. Нягань</t>
  </si>
  <si>
    <t>04-10.10.2021</t>
  </si>
  <si>
    <t>Организация и проведение международного дня учителя, в рамках федерального календаря образовательных событий</t>
  </si>
  <si>
    <t>07-09.10.2021</t>
  </si>
  <si>
    <t>Организация и проведение открытого соревнования города Ханты-Мансийска по спортивному туризму на пешеходных дистанциях</t>
  </si>
  <si>
    <t>26-31.10.2021</t>
  </si>
  <si>
    <t>Организация и проведение день интернета. Всероссийский урок безопасности школьников в сети Интернет, в рамках федерального календаря образовательных событий</t>
  </si>
  <si>
    <t>Меры безопасности при сходе снега и падении сосулек с крыш зданий,
Правила поведения во время гололеда</t>
  </si>
  <si>
    <t>01-07.11.2021</t>
  </si>
  <si>
    <t>Организация и проведение праздничных мероприятий, посвященных Дню народного единства, в рамках федерального календаря образовательных событий</t>
  </si>
  <si>
    <t>26-27.11.2021</t>
  </si>
  <si>
    <t>Организация и проведение праздничных мероприятий, посвященных Дню матери, в рамках федерального календаря образовательных событий</t>
  </si>
  <si>
    <t>03-09.12.2021</t>
  </si>
  <si>
    <t>Организация и проведение мероприятий, посвященных Дню неизвестного солдата, в рамках федерального календаря образовательных событий</t>
  </si>
  <si>
    <t>06-12.12.2021</t>
  </si>
  <si>
    <t>Организация и проведение мероприятий, посвященных Дню Конституции Российской Федерации, в рамках календаря образовательных событий</t>
  </si>
  <si>
    <t>Участие в открытом розыгрыше Кубка ХМАО-Югры по спортивному туризму на лыжных дистанциях</t>
  </si>
  <si>
    <t>09-12.12.2021</t>
  </si>
  <si>
    <t>Показ презентации, беседа</t>
  </si>
  <si>
    <t xml:space="preserve">Просмотр видеоролика, совместное обсуждение о пользе Интернета </t>
  </si>
  <si>
    <t>Просмотр видеоролика</t>
  </si>
  <si>
    <t>Беседа о безопасности, показ презентаций и видеороликов</t>
  </si>
  <si>
    <t xml:space="preserve">Беседа </t>
  </si>
  <si>
    <t xml:space="preserve"> XXIII региональные соревнования «Школа безопасности» учащихся образовательных организаций в ХМАО-Югре</t>
  </si>
  <si>
    <t>Открытый розыгрыш Кубка ХМАО-Югры по спортивному туризму на лыжных дистанциях</t>
  </si>
  <si>
    <t>Действующий разряд по итогам  2021-2022 учебного года
(15.12.2021 г.)</t>
  </si>
  <si>
    <t>Ф.И.О. педагога - Ибраева Ляйсан Азатовна</t>
  </si>
  <si>
    <t xml:space="preserve">1 «Б» </t>
  </si>
  <si>
    <t xml:space="preserve">1 «В» </t>
  </si>
  <si>
    <t xml:space="preserve">2 «А» </t>
  </si>
  <si>
    <t>Колесников Олег</t>
  </si>
  <si>
    <t>Орлов Никита</t>
  </si>
  <si>
    <t>Лыткин Тимофей</t>
  </si>
  <si>
    <t>Садовников Игнат</t>
  </si>
  <si>
    <t>Тимиргалиева Екатерина</t>
  </si>
  <si>
    <t>Усманов Мирзосамат</t>
  </si>
  <si>
    <t>Катранжиева Карина</t>
  </si>
  <si>
    <t>1 «Б» группа</t>
  </si>
  <si>
    <t xml:space="preserve">Данильченко Кристина </t>
  </si>
  <si>
    <t xml:space="preserve">Данильченко Снежана </t>
  </si>
  <si>
    <t>Исламгалиева Елизавета</t>
  </si>
  <si>
    <t xml:space="preserve">Катранжиева Амина </t>
  </si>
  <si>
    <t>Корнеева София</t>
  </si>
  <si>
    <t>Мизина Виктория</t>
  </si>
  <si>
    <t>Стасевич Захар</t>
  </si>
  <si>
    <t>Суслаева Александра</t>
  </si>
  <si>
    <t>Цикина Евгения</t>
  </si>
  <si>
    <t>Чаузов Тимофей</t>
  </si>
  <si>
    <t>1 «В» группа</t>
  </si>
  <si>
    <t>Гусаров Ярослав</t>
  </si>
  <si>
    <t xml:space="preserve">Захаров Никита </t>
  </si>
  <si>
    <t>Никишина Арина</t>
  </si>
  <si>
    <t>Сажнев Дмитрий</t>
  </si>
  <si>
    <t>Тимонин Роман</t>
  </si>
  <si>
    <t>Чусовитина Вероника</t>
  </si>
  <si>
    <t>Шевченко Денис</t>
  </si>
  <si>
    <t>Шевченко Екатерина</t>
  </si>
  <si>
    <t>Шимолина Анастасия</t>
  </si>
  <si>
    <t>2 «А» группа</t>
  </si>
  <si>
    <t>Антипин Матвей</t>
  </si>
  <si>
    <t>Ганеев Константин</t>
  </si>
  <si>
    <t>Губин Лев</t>
  </si>
  <si>
    <t>Дубовец Иван</t>
  </si>
  <si>
    <t>Карпов Дмитрий</t>
  </si>
  <si>
    <t>Летунов Михаил</t>
  </si>
  <si>
    <t>Минхаиров Ярослав</t>
  </si>
  <si>
    <t>Подорожный Станислав</t>
  </si>
  <si>
    <t>Сергеева Варвара</t>
  </si>
  <si>
    <t>Соколкова Александра</t>
  </si>
  <si>
    <t>Федюшина Варвара</t>
  </si>
  <si>
    <t>Шилина Ирина</t>
  </si>
  <si>
    <t>Шишелякин Михаил</t>
  </si>
  <si>
    <r>
      <t>Педагог дополнительного образования:</t>
    </r>
    <r>
      <rPr>
        <b/>
        <sz val="12"/>
        <color rgb="FF000000"/>
        <rFont val="Times New Roman"/>
        <family val="1"/>
        <charset val="204"/>
      </rPr>
      <t xml:space="preserve"> Ибраева Ляйсан Азатовна</t>
    </r>
  </si>
  <si>
    <t>Родители 1 «А», 
1 «Б», 1 «В», 2 «А»</t>
  </si>
  <si>
    <t>Обучающиеся 1 «А», 
1 «Б», 1 «В», 2 «А»</t>
  </si>
  <si>
    <t>Обучающиеся 1 «Б»</t>
  </si>
  <si>
    <t>Ф.И.О. педагога -Ибраева Ляйсан Азатовна</t>
  </si>
  <si>
    <t>2 "А"</t>
  </si>
  <si>
    <t>1 человека</t>
  </si>
  <si>
    <t xml:space="preserve">1 место - 1 человек
</t>
  </si>
  <si>
    <t>12 человек</t>
  </si>
  <si>
    <t>2 место - 2 человека
3 место - 4 человек
4 место - 1 человек
5 место - 1 человека
6 место - 4 человека
9 место - 1 человек
10 место - 1 человек</t>
  </si>
  <si>
    <t xml:space="preserve">Открытые региональные соревнования ХМАО-Югры по спортивному туризму на лыжных дистанциях </t>
  </si>
  <si>
    <t>3 место - 3 человека</t>
  </si>
  <si>
    <t>2 юн.</t>
  </si>
  <si>
    <t>Пр.</t>
  </si>
  <si>
    <t>Ибраева Л.А.</t>
  </si>
  <si>
    <t>Федеральный уровень</t>
  </si>
  <si>
    <t>Обучающиеся 1 «А», 1 «Б», 1 «В», 2 «А»</t>
  </si>
  <si>
    <t>Обучающиеся 2 «А»</t>
  </si>
  <si>
    <t>Организация и проведение муниципального этапа XXIV регионального соревнования «Школа безопасности»</t>
  </si>
  <si>
    <t>24-28.05.2022</t>
  </si>
  <si>
    <t>Региональный уровень</t>
  </si>
  <si>
    <t>«ЦЗВС им. А.В. Филипенко»
г. Нягань</t>
  </si>
  <si>
    <t>Участие в открытых региональных соревнованиях ХМАО-Югры по спортивному туризму на пешеходных дистанциях</t>
  </si>
  <si>
    <t>12-15.05.2022</t>
  </si>
  <si>
    <t>Участие в открытом Первенстве ХМАО-Югры по спортивному туризму на пешеходных дистанциях среди юношей и девушек 16-18, 14 - 15, 12 - 13, 10 - 11 лет</t>
  </si>
  <si>
    <t>Организация и проведение мероприятий, посвященных Дню Победы советского народа в Великой Отечественной войне 1941-1945 годов, в рамках федерального календаря образовательных событий</t>
  </si>
  <si>
    <t>03-09.05.2022</t>
  </si>
  <si>
    <t>Май</t>
  </si>
  <si>
    <t>ДОЛ «Сосновая роща»,п. Куяр, 
респ. Марий Эл</t>
  </si>
  <si>
    <t>Участие во всероссийских соревнованиях по туризму среди обучающихся</t>
  </si>
  <si>
    <t>27.04-06.05.2022</t>
  </si>
  <si>
    <t>Республика Марий Эл, Медведевский район, п. Куяр, ДОЛ «Сосновая роща»</t>
  </si>
  <si>
    <t>Участие во всероссийских соревнованиях по спортивному туризму на пешеходных дистанциях среди юношей и девушек (14 - 15 лет)</t>
  </si>
  <si>
    <t>Родители 1 «А», 1 «Б», 1 «В», 2 «А»</t>
  </si>
  <si>
    <t>24.04.2022</t>
  </si>
  <si>
    <t>Организация и проведение соревнования по виду «Поисково-спасательные работы» в зачет XXV Спартакиады «Школа безопасности» среди обучающихся ОУ города</t>
  </si>
  <si>
    <t>21-23.04.2022</t>
  </si>
  <si>
    <t>Организация и проведение мероприятий, посвященных Дню космонавтики. Гагаринский урок "Космос - это мы", в рамках федерального календаря образовательных событий</t>
  </si>
  <si>
    <t>05-12.04.2022</t>
  </si>
  <si>
    <t>Организация и проведение мероприятий, посвященных Всемирному Дню здоровья</t>
  </si>
  <si>
    <t>05-11.04.2022</t>
  </si>
  <si>
    <t>02-03.04.2022</t>
  </si>
  <si>
    <t>Апрель</t>
  </si>
  <si>
    <t>Организация и проведение мероприятий, посвященных Всероссийской неделе музыки для детей и юношества, в рамках федерального календаря образовательных событий</t>
  </si>
  <si>
    <t>21-27.03.2022</t>
  </si>
  <si>
    <t>Организация и проведение мероприятий, посвященных дню воссоединения Крыма с Россией, в рамках федерального календаря образовательных событий</t>
  </si>
  <si>
    <t>11-18.03.2022</t>
  </si>
  <si>
    <t>"Крытый корт" МБУ "СДЮШОР"</t>
  </si>
  <si>
    <t>Организация и проведение праздничных мероприятий, посвященных  Международному женскому дню 8 марта, в рамках федерального календаря образовательных событий</t>
  </si>
  <si>
    <t>01-08.03.2021</t>
  </si>
  <si>
    <t>Март</t>
  </si>
  <si>
    <t>Парк им. Б. Лосева</t>
  </si>
  <si>
    <t>Организация и проведение соревнования по виду «Полоса выживания» в зачет XXV Спартакиады «Школа безопасности» 
среди обучающихся ОУ города</t>
  </si>
  <si>
    <t>17-19.02.2022</t>
  </si>
  <si>
    <t>Организация и проведение праздничных мероприятий, посвященных Дню защитника Отечества, в рамках федерального календаря образовательных событий</t>
  </si>
  <si>
    <t>16-23.02.2022</t>
  </si>
  <si>
    <t>Февраль</t>
  </si>
  <si>
    <t>27-28.01.2022</t>
  </si>
  <si>
    <t>Организация и проведение мероприятий, посвященных Дню полного освобождения Ленинграда от фашистской блокады, в рамках календаря образовательных событий</t>
  </si>
  <si>
    <t>24-30.01.2022</t>
  </si>
  <si>
    <t>Январь</t>
  </si>
  <si>
    <t>Подпись педагога:</t>
  </si>
  <si>
    <t>Ягудина Диана</t>
  </si>
  <si>
    <t>Организация и проведение соревнования по виду "Полоса выживания" в зачет XXV Спартакиады "Школа безопасности" среди обучающихся ОУ города</t>
  </si>
  <si>
    <t>Первенство России по спортивному туризму на лыжных дистанциях</t>
  </si>
  <si>
    <t>Федеральный</t>
  </si>
  <si>
    <t>01-05.03.2022</t>
  </si>
  <si>
    <t>Первенство Уральского федерального округа по спортивному туризму на лыжных дистанциях</t>
  </si>
  <si>
    <t>Межрегиональный</t>
  </si>
  <si>
    <t>27-31.03.2022</t>
  </si>
  <si>
    <t>Открытое соревнование МБУДО "ЦДО "Перспектива" по спортивному туризму на пешеходных дистанциях</t>
  </si>
  <si>
    <t>Всероссийские соревнования по спортивному туризму на пешеходных дистанциях</t>
  </si>
  <si>
    <t>30.04-05.05.2022</t>
  </si>
  <si>
    <t>Первенство ХМАО-Югры по спортивному туризму на пешеходных дистанциях</t>
  </si>
  <si>
    <t>3 место - 1 человек
6 место - 2 человек
10 место - 2 человека
9 место - 1 человек
16 место - 1 человек
17 место - 1 место
23 место - 1 человек
34 место - 1 человек</t>
  </si>
  <si>
    <t>3 место - 1 человек 
13 место - 1 человек 
29 место - 1 человек</t>
  </si>
  <si>
    <t xml:space="preserve">3 место - 1 человек
2 место - 1 человек </t>
  </si>
  <si>
    <t>1 место - 2 человека
2 место - 4 человека
3 место - 2 человека
4 место - 4 человека
5 место - 3 человека
6 место - 1 человек
7 место - 1 человек
8 место - 3 человека
9 место - 1 человек
10 место - 1 человек
11 место - 1 человек</t>
  </si>
  <si>
    <t>Пр</t>
  </si>
  <si>
    <t xml:space="preserve">1 место - 7 человека
2 место - 5 человек
3 место - 2 человек
4 место - 1 человек
6 место - 1 человек 
7 место - 1 человк
9 место - 1 человек
18 место - 1 человек
</t>
  </si>
  <si>
    <t>13 место - 3 человека
9 место - 1 человек
11 место - 1 человек 
24 место - 3 человека
27 место - 2 человека
31 место - 1 человек
32 место - 1 человек
41 место - 1 человек 
42 место - 2 человека
49 место - 3 человек
51 место - 1 человек
67 место - 2 человека
69 место - 2 человека
76 место - 1 человек
80 место - 1 человек
82 место - 2 человека
85 место - 2 человека
135 место - 1 человек
136 место - 1 человек
146 место - 1 человек 
153 место - 1 человек 
154 место - 1 человек
188 место - 1 человек 
200 место - 1 человек 
201 место - 1 человек</t>
  </si>
  <si>
    <t>2 место - 2 человек
5 место - 2 человек
10 место - 1 человек
11 место - 2 человек
16 место - 1 человек
17 место - 1 человек
18 место - 1 человек
21 место - 1 человек
22 место - 1 человек</t>
  </si>
  <si>
    <t xml:space="preserve"> на отчисление из объединения по итогам  2021 – 2022 учебного года
</t>
  </si>
  <si>
    <t>Летунов Михаил Андреевич</t>
  </si>
  <si>
    <t xml:space="preserve">Подорожный Станислав Евгеньевич </t>
  </si>
  <si>
    <t>Сергеева Варвара Юрьевна</t>
  </si>
  <si>
    <t xml:space="preserve">Катранжиева Карина Раджевна </t>
  </si>
  <si>
    <t>1 "А"</t>
  </si>
  <si>
    <t>Колесников Олег Евгеньевич</t>
  </si>
  <si>
    <t>Садовников Игнат Алексеевич</t>
  </si>
  <si>
    <t>Данильченко Снежана Максимовна</t>
  </si>
  <si>
    <t>1 "Б"</t>
  </si>
  <si>
    <t xml:space="preserve">Исламгалиева Елизавета Альбертовна </t>
  </si>
  <si>
    <t>Катранжиева Амина Раджевна</t>
  </si>
  <si>
    <t xml:space="preserve"> общеразвивающей программы по итогам 2021 – 2022 учебного года
</t>
  </si>
  <si>
    <t>по итогам 2021-2022 учебного года</t>
  </si>
  <si>
    <t>по итогам 2021 – 2022 учебного года</t>
  </si>
  <si>
    <t xml:space="preserve">Корнеева София Семеновна </t>
  </si>
  <si>
    <t>Мизина Виктория Алексеевна</t>
  </si>
  <si>
    <t xml:space="preserve">Захаров Никита Алексеевич </t>
  </si>
  <si>
    <t>Никишина Арина Андреевна</t>
  </si>
  <si>
    <t>1 "В"</t>
  </si>
  <si>
    <t>Шимолина Анастасия Александровна</t>
  </si>
  <si>
    <t>Тимонин Роман Ильич (к Гизатуллину Н.Н.)</t>
  </si>
  <si>
    <t>Стасевич Захар Евгеньевич (к Куликову А.А.)</t>
  </si>
  <si>
    <t>Перевод к другим педагогам</t>
  </si>
  <si>
    <t>Цикина Анастасия</t>
  </si>
  <si>
    <t>Цикина Вероника</t>
  </si>
  <si>
    <t>3 «А» группа</t>
  </si>
  <si>
    <t>2 «В» группа</t>
  </si>
  <si>
    <t>2 «Б» группа</t>
  </si>
  <si>
    <t>3 юн.</t>
  </si>
  <si>
    <r>
      <t xml:space="preserve">по итогам  </t>
    </r>
    <r>
      <rPr>
        <sz val="14"/>
        <color theme="1"/>
        <rFont val="Times New Roman"/>
        <family val="1"/>
        <charset val="204"/>
      </rPr>
      <t xml:space="preserve">2021 – 2022 </t>
    </r>
    <r>
      <rPr>
        <sz val="13"/>
        <color theme="1"/>
        <rFont val="Times New Roman"/>
        <family val="1"/>
        <charset val="204"/>
      </rPr>
      <t>учебного года</t>
    </r>
  </si>
  <si>
    <r>
      <t xml:space="preserve">Действующий разряд на </t>
    </r>
    <r>
      <rPr>
        <b/>
        <sz val="9"/>
        <color theme="1"/>
        <rFont val="Times New Roman"/>
        <family val="1"/>
        <charset val="204"/>
      </rPr>
      <t xml:space="preserve">01.06.2022 г. </t>
    </r>
  </si>
  <si>
    <t>программы по итогам 2021 – 2022 учебного года</t>
  </si>
  <si>
    <t>Объединение - «Спортивный туризм»</t>
  </si>
  <si>
    <t xml:space="preserve"> освоения обучающимися дополнительной общеразвивающей программы по итогам II полугодия 2021 – 2022 учебного года
</t>
  </si>
  <si>
    <t>Ф.И. обучающегося</t>
  </si>
  <si>
    <t xml:space="preserve">Уровень знаний по итогам 
II полугодия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</si>
</sst>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1" fillId="0" borderId="0"/>
  </cellStyleXfs>
  <cellXfs count="18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9" fillId="0" borderId="0" xfId="0" applyFont="1" applyBorder="1"/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13" fillId="0" borderId="0" xfId="0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4" fontId="15" fillId="0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4" fontId="15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justify" vertical="center" wrapText="1"/>
    </xf>
    <xf numFmtId="14" fontId="15" fillId="0" borderId="0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/>
    <xf numFmtId="0" fontId="1" fillId="0" borderId="1" xfId="2" applyFont="1" applyFill="1" applyBorder="1" applyAlignment="1">
      <alignment horizontal="justify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textRotation="90" wrapText="1"/>
    </xf>
    <xf numFmtId="0" fontId="24" fillId="0" borderId="3" xfId="2" applyFont="1" applyFill="1" applyBorder="1" applyAlignment="1">
      <alignment horizontal="center" vertical="center" textRotation="90" wrapText="1"/>
    </xf>
    <xf numFmtId="0" fontId="24" fillId="0" borderId="10" xfId="2" applyFont="1" applyFill="1" applyBorder="1" applyAlignment="1">
      <alignment horizontal="center" vertical="center" textRotation="90" wrapText="1"/>
    </xf>
    <xf numFmtId="0" fontId="24" fillId="0" borderId="1" xfId="2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9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\&#1086;&#1073;&#1084;&#1077;&#1085;\Users\&#1043;&#1086;&#1089;&#1090;&#1100;\Downloads\&#1050;&#1055;&#1042;&#1056;%20&#171;&#1057;&#1087;&#1086;&#1088;&#1090;&#1080;&#1074;&#1085;&#1099;&#1081;%20&#1090;&#1091;&#1088;&#1080;&#1079;&#1084;&#187;%20&#1063;&#1077;&#1082;&#1072;&#1083;&#1082;&#1080;&#1085;&#1072;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\&#1086;&#1073;&#1084;&#1077;&#1085;\Users\&#1057;&#1070;&#1058;&#1091;&#1088;-&#1057;&#1058;\Downloads\&#1048;&#1073;&#1088;&#1072;&#1077;&#1074;&#1072;%20&#1051;.&#1040;.%20&#1050;&#1055;&#1042;&#1056;%20&#171;&#1057;&#1087;&#1086;&#1088;&#1090;&#1080;&#1074;&#1085;&#1099;&#1081;%20&#1090;&#1091;&#1088;&#1080;&#1079;&#1084;&#187;%202021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Отчет КПВР"/>
      <sheetName val="Выпадающие СПИСКИ"/>
    </sheetNames>
    <sheetDataSet>
      <sheetData sheetId="0" refreshError="1"/>
      <sheetData sheetId="1" refreshError="1"/>
      <sheetData sheetId="2">
        <row r="2">
          <cell r="A2" t="str">
            <v>«Отчетное мероприятие по итогу учебного года»</v>
          </cell>
        </row>
        <row r="3">
          <cell r="A3" t="str">
            <v>«Занятия по ДОП»</v>
          </cell>
        </row>
        <row r="4">
          <cell r="A4" t="str">
            <v>«Мероприятия, конкурсы, соревнования»</v>
          </cell>
        </row>
        <row r="5">
          <cell r="A5" t="str">
            <v>«Занятость детей и подростков в каникулярный период»</v>
          </cell>
        </row>
        <row r="6">
          <cell r="A6" t="str">
            <v>«Работа с родителями»</v>
          </cell>
        </row>
        <row r="7">
          <cell r="A7" t="str">
            <v>«Детские общественные объединения»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Выпадающие СПИСКИ"/>
    </sheetNames>
    <sheetDataSet>
      <sheetData sheetId="0" refreshError="1"/>
      <sheetData sheetId="1">
        <row r="2">
          <cell r="A2" t="str">
            <v>«Отчетное мероприятие по итогу учебного года»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="110" zoomScaleNormal="100" zoomScaleSheetLayoutView="110" workbookViewId="0">
      <selection activeCell="A5" sqref="A5:E5"/>
    </sheetView>
  </sheetViews>
  <sheetFormatPr defaultRowHeight="14.25"/>
  <cols>
    <col min="2" max="5" width="18.875" customWidth="1"/>
  </cols>
  <sheetData>
    <row r="1" spans="1:5" ht="110.25" customHeight="1">
      <c r="A1" s="133" t="s">
        <v>51</v>
      </c>
      <c r="B1" s="134"/>
      <c r="C1" s="134"/>
      <c r="D1" s="134"/>
      <c r="E1" s="134"/>
    </row>
    <row r="2" spans="1:5">
      <c r="A2" s="5"/>
    </row>
    <row r="3" spans="1:5" ht="15.75">
      <c r="A3" s="132" t="s">
        <v>3</v>
      </c>
      <c r="B3" s="132"/>
      <c r="C3" s="132"/>
      <c r="D3" s="132"/>
      <c r="E3" s="132"/>
    </row>
    <row r="4" spans="1:5" ht="15.75">
      <c r="A4" s="132" t="s">
        <v>69</v>
      </c>
      <c r="B4" s="132"/>
      <c r="C4" s="132"/>
      <c r="D4" s="132"/>
      <c r="E4" s="132"/>
    </row>
    <row r="5" spans="1:5" ht="15.75">
      <c r="A5" s="132" t="s">
        <v>302</v>
      </c>
      <c r="B5" s="132"/>
      <c r="C5" s="132"/>
      <c r="D5" s="132"/>
      <c r="E5" s="132"/>
    </row>
    <row r="6" spans="1:5" ht="15.75">
      <c r="A6" s="3"/>
      <c r="B6" s="10"/>
      <c r="C6" s="10"/>
      <c r="D6" s="10"/>
      <c r="E6" s="10"/>
    </row>
    <row r="7" spans="1:5" ht="15.75">
      <c r="A7" s="7" t="s">
        <v>142</v>
      </c>
      <c r="B7" s="10"/>
      <c r="C7" s="10"/>
      <c r="D7" s="10"/>
      <c r="E7" s="10"/>
    </row>
    <row r="8" spans="1:5" ht="15.75">
      <c r="A8" s="7" t="s">
        <v>303</v>
      </c>
      <c r="B8" s="10"/>
      <c r="C8" s="10"/>
      <c r="D8" s="10"/>
      <c r="E8" s="10"/>
    </row>
    <row r="9" spans="1:5" ht="15.75">
      <c r="A9" s="7"/>
      <c r="B9" s="10"/>
      <c r="C9" s="10"/>
      <c r="D9" s="10"/>
      <c r="E9" s="10"/>
    </row>
    <row r="10" spans="1:5" ht="47.25">
      <c r="A10" s="24" t="s">
        <v>4</v>
      </c>
      <c r="B10" s="24" t="s">
        <v>5</v>
      </c>
      <c r="C10" s="24" t="s">
        <v>6</v>
      </c>
      <c r="D10" s="24" t="s">
        <v>7</v>
      </c>
      <c r="E10" s="24" t="s">
        <v>8</v>
      </c>
    </row>
    <row r="11" spans="1:5" ht="15.75">
      <c r="A11" s="64" t="s">
        <v>70</v>
      </c>
      <c r="B11" s="64">
        <v>306</v>
      </c>
      <c r="C11" s="64">
        <v>306</v>
      </c>
      <c r="D11" s="179">
        <v>1</v>
      </c>
      <c r="E11" s="36"/>
    </row>
    <row r="12" spans="1:5" ht="15.75">
      <c r="A12" s="64" t="s">
        <v>143</v>
      </c>
      <c r="B12" s="64">
        <v>306</v>
      </c>
      <c r="C12" s="64">
        <v>306</v>
      </c>
      <c r="D12" s="179">
        <v>1</v>
      </c>
      <c r="E12" s="36"/>
    </row>
    <row r="13" spans="1:5" ht="15.75">
      <c r="A13" s="64" t="s">
        <v>144</v>
      </c>
      <c r="B13" s="64">
        <v>306</v>
      </c>
      <c r="C13" s="64">
        <v>306</v>
      </c>
      <c r="D13" s="179">
        <v>1</v>
      </c>
      <c r="E13" s="16"/>
    </row>
    <row r="14" spans="1:5" ht="15.75">
      <c r="A14" s="64" t="s">
        <v>145</v>
      </c>
      <c r="B14" s="64">
        <v>306</v>
      </c>
      <c r="C14" s="64">
        <v>306</v>
      </c>
      <c r="D14" s="180">
        <v>1</v>
      </c>
      <c r="E14" s="16"/>
    </row>
    <row r="15" spans="1:5" ht="15.75">
      <c r="A15" s="7"/>
      <c r="B15" s="10"/>
      <c r="C15" s="10"/>
      <c r="D15" s="10"/>
      <c r="E15" s="10"/>
    </row>
    <row r="16" spans="1:5" ht="15.75">
      <c r="A16" s="7"/>
      <c r="B16" s="10"/>
      <c r="C16" s="10"/>
      <c r="D16" s="10"/>
      <c r="E16" s="10"/>
    </row>
    <row r="17" spans="1:5" ht="15.75">
      <c r="A17" s="7"/>
      <c r="B17" s="10"/>
      <c r="C17" s="10"/>
      <c r="D17" s="10"/>
      <c r="E17" s="10"/>
    </row>
    <row r="18" spans="1:5" ht="15.75">
      <c r="A18" s="7"/>
      <c r="B18" s="10"/>
      <c r="C18" s="10"/>
      <c r="D18" s="10"/>
      <c r="E18" s="10"/>
    </row>
    <row r="19" spans="1:5" ht="15.75">
      <c r="A19" s="7"/>
      <c r="B19" s="10"/>
      <c r="C19" s="10"/>
      <c r="D19" s="10"/>
      <c r="E19" s="10"/>
    </row>
    <row r="20" spans="1:5" ht="15.75">
      <c r="A20" s="7" t="s">
        <v>55</v>
      </c>
      <c r="B20" s="2"/>
      <c r="C20" s="2"/>
      <c r="D20" s="2" t="s">
        <v>9</v>
      </c>
      <c r="E20" s="2"/>
    </row>
    <row r="21" spans="1:5" ht="16.5">
      <c r="A21" s="6" t="s">
        <v>10</v>
      </c>
    </row>
    <row r="22" spans="1:5" ht="15">
      <c r="A22" s="8"/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</sheetData>
  <mergeCells count="4">
    <mergeCell ref="A3:E3"/>
    <mergeCell ref="A4:E4"/>
    <mergeCell ref="A5:E5"/>
    <mergeCell ref="A1:E1"/>
  </mergeCells>
  <pageMargins left="0.98425196850393704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BreakPreview" topLeftCell="A40" zoomScale="110" zoomScaleNormal="100" zoomScaleSheetLayoutView="110" workbookViewId="0">
      <selection sqref="A1:H70"/>
    </sheetView>
  </sheetViews>
  <sheetFormatPr defaultRowHeight="14.25"/>
  <cols>
    <col min="1" max="1" width="6" customWidth="1"/>
    <col min="2" max="2" width="36.25" customWidth="1"/>
    <col min="3" max="3" width="7.875" customWidth="1"/>
    <col min="4" max="4" width="7.375" bestFit="1" customWidth="1"/>
    <col min="5" max="5" width="6.75" customWidth="1"/>
    <col min="6" max="7" width="6.875" customWidth="1"/>
    <col min="8" max="8" width="13.875" customWidth="1"/>
  </cols>
  <sheetData>
    <row r="1" spans="1:9" ht="122.25" customHeight="1">
      <c r="A1" s="133" t="s">
        <v>51</v>
      </c>
      <c r="B1" s="134"/>
      <c r="C1" s="134"/>
      <c r="D1" s="134"/>
      <c r="E1" s="134"/>
      <c r="F1" s="134"/>
      <c r="G1" s="134"/>
      <c r="H1" s="134"/>
    </row>
    <row r="2" spans="1:9" ht="10.5" customHeight="1">
      <c r="B2" s="11"/>
    </row>
    <row r="3" spans="1:9" ht="16.5">
      <c r="A3" s="141" t="s">
        <v>11</v>
      </c>
      <c r="B3" s="141"/>
      <c r="C3" s="141"/>
      <c r="D3" s="141"/>
      <c r="E3" s="141"/>
      <c r="F3" s="141"/>
      <c r="G3" s="141"/>
      <c r="H3" s="141"/>
    </row>
    <row r="4" spans="1:9" ht="16.5" customHeight="1">
      <c r="A4" s="142" t="s">
        <v>304</v>
      </c>
      <c r="B4" s="142"/>
      <c r="C4" s="142"/>
      <c r="D4" s="142"/>
      <c r="E4" s="142"/>
      <c r="F4" s="142"/>
      <c r="G4" s="142"/>
      <c r="H4" s="142"/>
    </row>
    <row r="5" spans="1:9" ht="16.5" customHeight="1">
      <c r="A5" s="142"/>
      <c r="B5" s="142"/>
      <c r="C5" s="142"/>
      <c r="D5" s="142"/>
      <c r="E5" s="142"/>
      <c r="F5" s="142"/>
      <c r="G5" s="142"/>
      <c r="H5" s="142"/>
    </row>
    <row r="6" spans="1:9" ht="11.25" customHeight="1">
      <c r="B6" s="125"/>
    </row>
    <row r="7" spans="1:9" ht="15.75">
      <c r="A7" s="143" t="s">
        <v>142</v>
      </c>
      <c r="B7" s="143"/>
      <c r="C7" s="143"/>
      <c r="D7" s="143"/>
      <c r="E7" s="143"/>
    </row>
    <row r="8" spans="1:9" ht="15.75">
      <c r="A8" s="143" t="s">
        <v>303</v>
      </c>
      <c r="B8" s="143"/>
      <c r="C8" s="143"/>
      <c r="D8" s="143"/>
      <c r="E8" s="10"/>
    </row>
    <row r="9" spans="1:9" ht="15.75">
      <c r="A9" s="143" t="s">
        <v>36</v>
      </c>
      <c r="B9" s="143"/>
      <c r="C9" s="143"/>
      <c r="D9" s="143"/>
      <c r="E9" s="131">
        <f>COUNT(A15:A21,A23:A32,A34:A43,A45:A57)</f>
        <v>40</v>
      </c>
    </row>
    <row r="10" spans="1:9" ht="15.75">
      <c r="B10" s="12"/>
    </row>
    <row r="11" spans="1:9" ht="15.75">
      <c r="B11" s="12"/>
    </row>
    <row r="12" spans="1:9" ht="18" customHeight="1">
      <c r="A12" s="144" t="s">
        <v>21</v>
      </c>
      <c r="B12" s="181" t="s">
        <v>305</v>
      </c>
      <c r="C12" s="148" t="s">
        <v>12</v>
      </c>
      <c r="D12" s="148"/>
      <c r="E12" s="148"/>
      <c r="F12" s="148"/>
      <c r="G12" s="148"/>
      <c r="H12" s="148" t="s">
        <v>306</v>
      </c>
    </row>
    <row r="13" spans="1:9" ht="119.25" customHeight="1">
      <c r="A13" s="145"/>
      <c r="B13" s="182"/>
      <c r="C13" s="74" t="s">
        <v>92</v>
      </c>
      <c r="D13" s="75" t="s">
        <v>93</v>
      </c>
      <c r="E13" s="75" t="s">
        <v>94</v>
      </c>
      <c r="F13" s="75" t="s">
        <v>31</v>
      </c>
      <c r="G13" s="75" t="s">
        <v>32</v>
      </c>
      <c r="H13" s="149"/>
    </row>
    <row r="14" spans="1:9" ht="15.75">
      <c r="A14" s="138" t="s">
        <v>91</v>
      </c>
      <c r="B14" s="139"/>
      <c r="C14" s="139"/>
      <c r="D14" s="139"/>
      <c r="E14" s="139"/>
      <c r="F14" s="139"/>
      <c r="G14" s="139"/>
      <c r="H14" s="32"/>
      <c r="I14" s="123" t="s">
        <v>37</v>
      </c>
    </row>
    <row r="15" spans="1:9" ht="15.75">
      <c r="A15" s="33">
        <v>1</v>
      </c>
      <c r="B15" s="66" t="s">
        <v>152</v>
      </c>
      <c r="C15" s="67">
        <v>1</v>
      </c>
      <c r="D15" s="67">
        <v>2</v>
      </c>
      <c r="E15" s="67">
        <v>3</v>
      </c>
      <c r="F15" s="67">
        <v>2</v>
      </c>
      <c r="G15" s="67">
        <v>2</v>
      </c>
      <c r="H15" s="67" t="s">
        <v>34</v>
      </c>
      <c r="I15" s="35">
        <f t="shared" ref="I15:I21" si="0">AVERAGE(C15:G15)</f>
        <v>2</v>
      </c>
    </row>
    <row r="16" spans="1:9" ht="15.75">
      <c r="A16" s="33">
        <v>2</v>
      </c>
      <c r="B16" s="20" t="s">
        <v>146</v>
      </c>
      <c r="C16" s="25">
        <v>1</v>
      </c>
      <c r="D16" s="25">
        <v>2</v>
      </c>
      <c r="E16" s="25">
        <v>2</v>
      </c>
      <c r="F16" s="25">
        <v>1</v>
      </c>
      <c r="G16" s="25">
        <v>2</v>
      </c>
      <c r="H16" s="25" t="s">
        <v>34</v>
      </c>
      <c r="I16" s="35">
        <f t="shared" si="0"/>
        <v>1.6</v>
      </c>
    </row>
    <row r="17" spans="1:9" ht="16.5" customHeight="1">
      <c r="A17" s="33">
        <v>3</v>
      </c>
      <c r="B17" s="20" t="s">
        <v>147</v>
      </c>
      <c r="C17" s="25">
        <v>3</v>
      </c>
      <c r="D17" s="25">
        <v>2</v>
      </c>
      <c r="E17" s="25">
        <v>3</v>
      </c>
      <c r="F17" s="25">
        <v>3</v>
      </c>
      <c r="G17" s="25">
        <v>3</v>
      </c>
      <c r="H17" s="25" t="s">
        <v>33</v>
      </c>
      <c r="I17" s="35">
        <f t="shared" si="0"/>
        <v>2.8</v>
      </c>
    </row>
    <row r="18" spans="1:9" ht="16.5" customHeight="1">
      <c r="A18" s="33">
        <v>4</v>
      </c>
      <c r="B18" s="20" t="s">
        <v>148</v>
      </c>
      <c r="C18" s="25">
        <v>2</v>
      </c>
      <c r="D18" s="25">
        <v>3</v>
      </c>
      <c r="E18" s="25">
        <v>2</v>
      </c>
      <c r="F18" s="25">
        <v>1</v>
      </c>
      <c r="G18" s="25">
        <v>2</v>
      </c>
      <c r="H18" s="25" t="s">
        <v>34</v>
      </c>
      <c r="I18" s="35">
        <f t="shared" si="0"/>
        <v>2</v>
      </c>
    </row>
    <row r="19" spans="1:9" ht="15.75">
      <c r="A19" s="33">
        <v>5</v>
      </c>
      <c r="B19" s="22" t="s">
        <v>149</v>
      </c>
      <c r="C19" s="25">
        <v>1</v>
      </c>
      <c r="D19" s="25">
        <v>2</v>
      </c>
      <c r="E19" s="25">
        <v>1</v>
      </c>
      <c r="F19" s="25">
        <v>2</v>
      </c>
      <c r="G19" s="25">
        <v>3</v>
      </c>
      <c r="H19" s="25" t="s">
        <v>34</v>
      </c>
      <c r="I19" s="35">
        <f t="shared" si="0"/>
        <v>1.8</v>
      </c>
    </row>
    <row r="20" spans="1:9" ht="15" customHeight="1">
      <c r="A20" s="33">
        <v>6</v>
      </c>
      <c r="B20" s="22" t="s">
        <v>150</v>
      </c>
      <c r="C20" s="25">
        <v>2</v>
      </c>
      <c r="D20" s="25">
        <v>3</v>
      </c>
      <c r="E20" s="25">
        <v>3</v>
      </c>
      <c r="F20" s="25">
        <v>2</v>
      </c>
      <c r="G20" s="25">
        <v>2</v>
      </c>
      <c r="H20" s="25" t="s">
        <v>33</v>
      </c>
      <c r="I20" s="35">
        <f t="shared" si="0"/>
        <v>2.4</v>
      </c>
    </row>
    <row r="21" spans="1:9" ht="15.75">
      <c r="A21" s="33">
        <v>7</v>
      </c>
      <c r="B21" s="20" t="s">
        <v>151</v>
      </c>
      <c r="C21" s="25">
        <v>3</v>
      </c>
      <c r="D21" s="25">
        <v>3</v>
      </c>
      <c r="E21" s="25">
        <v>1</v>
      </c>
      <c r="F21" s="25">
        <v>3</v>
      </c>
      <c r="G21" s="25">
        <v>3</v>
      </c>
      <c r="H21" s="25" t="s">
        <v>33</v>
      </c>
      <c r="I21" s="35">
        <f t="shared" si="0"/>
        <v>2.6</v>
      </c>
    </row>
    <row r="22" spans="1:9" ht="15.75">
      <c r="A22" s="138" t="s">
        <v>153</v>
      </c>
      <c r="B22" s="139"/>
      <c r="C22" s="139"/>
      <c r="D22" s="139"/>
      <c r="E22" s="139"/>
      <c r="F22" s="139"/>
      <c r="G22" s="139"/>
      <c r="H22" s="32"/>
      <c r="I22" s="35"/>
    </row>
    <row r="23" spans="1:9" ht="15.75">
      <c r="A23" s="33">
        <v>1</v>
      </c>
      <c r="B23" s="66" t="s">
        <v>154</v>
      </c>
      <c r="C23" s="67">
        <v>3</v>
      </c>
      <c r="D23" s="67">
        <v>2</v>
      </c>
      <c r="E23" s="67">
        <v>2</v>
      </c>
      <c r="F23" s="67">
        <v>2</v>
      </c>
      <c r="G23" s="67">
        <v>2</v>
      </c>
      <c r="H23" s="67" t="s">
        <v>34</v>
      </c>
      <c r="I23" s="35">
        <f t="shared" ref="I23:I32" si="1">AVERAGE(C23:G23)</f>
        <v>2.2000000000000002</v>
      </c>
    </row>
    <row r="24" spans="1:9" ht="15.75" customHeight="1">
      <c r="A24" s="33">
        <v>2</v>
      </c>
      <c r="B24" s="21" t="s">
        <v>155</v>
      </c>
      <c r="C24" s="25">
        <v>2</v>
      </c>
      <c r="D24" s="25">
        <v>2</v>
      </c>
      <c r="E24" s="25">
        <v>2</v>
      </c>
      <c r="F24" s="25">
        <v>2</v>
      </c>
      <c r="G24" s="25">
        <v>2</v>
      </c>
      <c r="H24" s="25" t="s">
        <v>34</v>
      </c>
      <c r="I24" s="35">
        <f t="shared" si="1"/>
        <v>2</v>
      </c>
    </row>
    <row r="25" spans="1:9" ht="15.75">
      <c r="A25" s="33">
        <v>3</v>
      </c>
      <c r="B25" s="20" t="s">
        <v>156</v>
      </c>
      <c r="C25" s="25">
        <v>2</v>
      </c>
      <c r="D25" s="25">
        <v>2</v>
      </c>
      <c r="E25" s="25">
        <v>2</v>
      </c>
      <c r="F25" s="25">
        <v>1</v>
      </c>
      <c r="G25" s="25">
        <v>1</v>
      </c>
      <c r="H25" s="25" t="s">
        <v>34</v>
      </c>
      <c r="I25" s="35">
        <f t="shared" si="1"/>
        <v>1.6</v>
      </c>
    </row>
    <row r="26" spans="1:9" ht="15.75">
      <c r="A26" s="33">
        <v>4</v>
      </c>
      <c r="B26" s="20" t="s">
        <v>157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25" t="s">
        <v>33</v>
      </c>
      <c r="I26" s="35">
        <f t="shared" si="1"/>
        <v>3</v>
      </c>
    </row>
    <row r="27" spans="1:9" ht="15.75">
      <c r="A27" s="33">
        <v>5</v>
      </c>
      <c r="B27" s="20" t="s">
        <v>158</v>
      </c>
      <c r="C27" s="25">
        <v>3</v>
      </c>
      <c r="D27" s="25">
        <v>3</v>
      </c>
      <c r="E27" s="25">
        <v>2</v>
      </c>
      <c r="F27" s="25">
        <v>3</v>
      </c>
      <c r="G27" s="25">
        <v>2</v>
      </c>
      <c r="H27" s="25" t="s">
        <v>33</v>
      </c>
      <c r="I27" s="35">
        <f t="shared" si="1"/>
        <v>2.6</v>
      </c>
    </row>
    <row r="28" spans="1:9" ht="15.75">
      <c r="A28" s="33">
        <v>6</v>
      </c>
      <c r="B28" s="22" t="s">
        <v>159</v>
      </c>
      <c r="C28" s="25">
        <v>2</v>
      </c>
      <c r="D28" s="25">
        <v>2</v>
      </c>
      <c r="E28" s="25">
        <v>1</v>
      </c>
      <c r="F28" s="25">
        <v>2</v>
      </c>
      <c r="G28" s="25">
        <v>2</v>
      </c>
      <c r="H28" s="25" t="s">
        <v>34</v>
      </c>
      <c r="I28" s="35">
        <f t="shared" si="1"/>
        <v>1.8</v>
      </c>
    </row>
    <row r="29" spans="1:9" ht="15.75">
      <c r="A29" s="33">
        <v>7</v>
      </c>
      <c r="B29" s="22" t="s">
        <v>160</v>
      </c>
      <c r="C29" s="25">
        <v>3</v>
      </c>
      <c r="D29" s="25">
        <v>3</v>
      </c>
      <c r="E29" s="25">
        <v>3</v>
      </c>
      <c r="F29" s="25">
        <v>3</v>
      </c>
      <c r="G29" s="25">
        <v>2</v>
      </c>
      <c r="H29" s="25" t="s">
        <v>33</v>
      </c>
      <c r="I29" s="35">
        <f t="shared" si="1"/>
        <v>2.8</v>
      </c>
    </row>
    <row r="30" spans="1:9" ht="15.75">
      <c r="A30" s="33">
        <v>8</v>
      </c>
      <c r="B30" s="22" t="s">
        <v>161</v>
      </c>
      <c r="C30" s="25">
        <v>3</v>
      </c>
      <c r="D30" s="25">
        <v>3</v>
      </c>
      <c r="E30" s="25">
        <v>3</v>
      </c>
      <c r="F30" s="25">
        <v>3</v>
      </c>
      <c r="G30" s="25">
        <v>3</v>
      </c>
      <c r="H30" s="25" t="s">
        <v>33</v>
      </c>
      <c r="I30" s="35">
        <f t="shared" si="1"/>
        <v>3</v>
      </c>
    </row>
    <row r="31" spans="1:9" ht="15.75">
      <c r="A31" s="33">
        <v>9</v>
      </c>
      <c r="B31" s="20" t="s">
        <v>162</v>
      </c>
      <c r="C31" s="25">
        <v>3</v>
      </c>
      <c r="D31" s="25">
        <v>3</v>
      </c>
      <c r="E31" s="25">
        <v>3</v>
      </c>
      <c r="F31" s="25">
        <v>3</v>
      </c>
      <c r="G31" s="25">
        <v>3</v>
      </c>
      <c r="H31" s="25" t="s">
        <v>33</v>
      </c>
      <c r="I31" s="35">
        <f t="shared" si="1"/>
        <v>3</v>
      </c>
    </row>
    <row r="32" spans="1:9" ht="15.75">
      <c r="A32" s="33">
        <v>10</v>
      </c>
      <c r="B32" s="20" t="s">
        <v>163</v>
      </c>
      <c r="C32" s="25">
        <v>3</v>
      </c>
      <c r="D32" s="25">
        <v>2</v>
      </c>
      <c r="E32" s="25">
        <v>3</v>
      </c>
      <c r="F32" s="25">
        <v>3</v>
      </c>
      <c r="G32" s="25">
        <v>2</v>
      </c>
      <c r="H32" s="25" t="s">
        <v>33</v>
      </c>
      <c r="I32" s="35">
        <f t="shared" si="1"/>
        <v>2.6</v>
      </c>
    </row>
    <row r="33" spans="1:9" ht="15.75">
      <c r="A33" s="138" t="s">
        <v>164</v>
      </c>
      <c r="B33" s="139"/>
      <c r="C33" s="139"/>
      <c r="D33" s="139"/>
      <c r="E33" s="139"/>
      <c r="F33" s="139"/>
      <c r="G33" s="139"/>
      <c r="H33" s="32"/>
      <c r="I33" s="41"/>
    </row>
    <row r="34" spans="1:9" ht="15.75">
      <c r="A34" s="33">
        <v>1</v>
      </c>
      <c r="B34" s="21" t="s">
        <v>165</v>
      </c>
      <c r="C34" s="25">
        <v>3</v>
      </c>
      <c r="D34" s="25">
        <v>2</v>
      </c>
      <c r="E34" s="25">
        <v>3</v>
      </c>
      <c r="F34" s="25">
        <v>2</v>
      </c>
      <c r="G34" s="25">
        <v>2</v>
      </c>
      <c r="H34" s="25" t="s">
        <v>34</v>
      </c>
      <c r="I34" s="41">
        <f t="shared" ref="I34:I57" si="2">AVERAGE(C34:G34)</f>
        <v>2.4</v>
      </c>
    </row>
    <row r="35" spans="1:9" ht="15.75">
      <c r="A35" s="33">
        <v>2</v>
      </c>
      <c r="B35" s="20" t="s">
        <v>166</v>
      </c>
      <c r="C35" s="25">
        <v>3</v>
      </c>
      <c r="D35" s="25">
        <v>3</v>
      </c>
      <c r="E35" s="25">
        <v>2</v>
      </c>
      <c r="F35" s="25">
        <v>3</v>
      </c>
      <c r="G35" s="25">
        <v>3</v>
      </c>
      <c r="H35" s="25" t="s">
        <v>33</v>
      </c>
      <c r="I35" s="41">
        <f t="shared" si="2"/>
        <v>2.8</v>
      </c>
    </row>
    <row r="36" spans="1:9" ht="15.75">
      <c r="A36" s="33">
        <v>3</v>
      </c>
      <c r="B36" s="20" t="s">
        <v>167</v>
      </c>
      <c r="C36" s="25">
        <v>3</v>
      </c>
      <c r="D36" s="25">
        <v>3</v>
      </c>
      <c r="E36" s="25">
        <v>3</v>
      </c>
      <c r="F36" s="25">
        <v>3</v>
      </c>
      <c r="G36" s="25">
        <v>3</v>
      </c>
      <c r="H36" s="25" t="s">
        <v>33</v>
      </c>
      <c r="I36" s="41">
        <f t="shared" si="2"/>
        <v>3</v>
      </c>
    </row>
    <row r="37" spans="1:9" ht="15.75">
      <c r="A37" s="33">
        <v>4</v>
      </c>
      <c r="B37" s="22" t="s">
        <v>168</v>
      </c>
      <c r="C37" s="25">
        <v>3</v>
      </c>
      <c r="D37" s="25">
        <v>2</v>
      </c>
      <c r="E37" s="25">
        <v>2</v>
      </c>
      <c r="F37" s="25">
        <v>3</v>
      </c>
      <c r="G37" s="25">
        <v>3</v>
      </c>
      <c r="H37" s="25" t="s">
        <v>33</v>
      </c>
      <c r="I37" s="41">
        <f t="shared" si="2"/>
        <v>2.6</v>
      </c>
    </row>
    <row r="38" spans="1:9" ht="15.75">
      <c r="A38" s="33">
        <v>5</v>
      </c>
      <c r="B38" s="20" t="s">
        <v>169</v>
      </c>
      <c r="C38" s="25">
        <v>3</v>
      </c>
      <c r="D38" s="25">
        <v>3</v>
      </c>
      <c r="E38" s="25">
        <v>3</v>
      </c>
      <c r="F38" s="25">
        <v>3</v>
      </c>
      <c r="G38" s="25">
        <v>3</v>
      </c>
      <c r="H38" s="25" t="s">
        <v>33</v>
      </c>
      <c r="I38" s="41">
        <f t="shared" si="2"/>
        <v>3</v>
      </c>
    </row>
    <row r="39" spans="1:9" ht="15.75">
      <c r="A39" s="33">
        <v>6</v>
      </c>
      <c r="B39" s="20" t="s">
        <v>170</v>
      </c>
      <c r="C39" s="25">
        <v>2</v>
      </c>
      <c r="D39" s="25">
        <v>2</v>
      </c>
      <c r="E39" s="25">
        <v>2</v>
      </c>
      <c r="F39" s="25">
        <v>2</v>
      </c>
      <c r="G39" s="25">
        <v>2</v>
      </c>
      <c r="H39" s="25" t="s">
        <v>34</v>
      </c>
      <c r="I39" s="41">
        <f t="shared" si="2"/>
        <v>2</v>
      </c>
    </row>
    <row r="40" spans="1:9" ht="15.75">
      <c r="A40" s="33">
        <v>7</v>
      </c>
      <c r="B40" s="20" t="s">
        <v>171</v>
      </c>
      <c r="C40" s="25">
        <v>3</v>
      </c>
      <c r="D40" s="25">
        <v>2</v>
      </c>
      <c r="E40" s="25">
        <v>2</v>
      </c>
      <c r="F40" s="25">
        <v>3</v>
      </c>
      <c r="G40" s="25">
        <v>3</v>
      </c>
      <c r="H40" s="25" t="s">
        <v>33</v>
      </c>
      <c r="I40" s="41">
        <f t="shared" si="2"/>
        <v>2.6</v>
      </c>
    </row>
    <row r="41" spans="1:9" ht="15.75">
      <c r="A41" s="33">
        <v>8</v>
      </c>
      <c r="B41" s="20" t="s">
        <v>172</v>
      </c>
      <c r="C41" s="25">
        <v>3</v>
      </c>
      <c r="D41" s="25">
        <v>3</v>
      </c>
      <c r="E41" s="25">
        <v>3</v>
      </c>
      <c r="F41" s="25">
        <v>3</v>
      </c>
      <c r="G41" s="25">
        <v>3</v>
      </c>
      <c r="H41" s="25" t="s">
        <v>33</v>
      </c>
      <c r="I41" s="41">
        <f t="shared" si="2"/>
        <v>3</v>
      </c>
    </row>
    <row r="42" spans="1:9" ht="15.75">
      <c r="A42" s="33">
        <v>9</v>
      </c>
      <c r="B42" s="20" t="s">
        <v>173</v>
      </c>
      <c r="C42" s="25">
        <v>2</v>
      </c>
      <c r="D42" s="25">
        <v>2</v>
      </c>
      <c r="E42" s="25">
        <v>2</v>
      </c>
      <c r="F42" s="25">
        <v>1</v>
      </c>
      <c r="G42" s="25">
        <v>2</v>
      </c>
      <c r="H42" s="25" t="s">
        <v>34</v>
      </c>
      <c r="I42" s="41"/>
    </row>
    <row r="43" spans="1:9" ht="15.75">
      <c r="A43" s="33">
        <v>10</v>
      </c>
      <c r="B43" s="20" t="s">
        <v>250</v>
      </c>
      <c r="C43" s="25">
        <v>2</v>
      </c>
      <c r="D43" s="25">
        <v>2</v>
      </c>
      <c r="E43" s="25">
        <v>2</v>
      </c>
      <c r="F43" s="25">
        <v>1</v>
      </c>
      <c r="G43" s="25">
        <v>2</v>
      </c>
      <c r="H43" s="25" t="s">
        <v>34</v>
      </c>
      <c r="I43" s="41">
        <f t="shared" si="2"/>
        <v>1.8</v>
      </c>
    </row>
    <row r="44" spans="1:9" ht="15.75" customHeight="1">
      <c r="A44" s="138" t="s">
        <v>174</v>
      </c>
      <c r="B44" s="139"/>
      <c r="C44" s="140"/>
      <c r="D44" s="140"/>
      <c r="E44" s="140"/>
      <c r="F44" s="140"/>
      <c r="G44" s="140"/>
      <c r="H44" s="65"/>
      <c r="I44" s="41"/>
    </row>
    <row r="45" spans="1:9" ht="15.75">
      <c r="A45" s="33">
        <v>1</v>
      </c>
      <c r="B45" s="20" t="s">
        <v>175</v>
      </c>
      <c r="C45" s="25">
        <v>2</v>
      </c>
      <c r="D45" s="25">
        <v>2</v>
      </c>
      <c r="E45" s="25">
        <v>3</v>
      </c>
      <c r="F45" s="25">
        <v>2</v>
      </c>
      <c r="G45" s="25">
        <v>2</v>
      </c>
      <c r="H45" s="25" t="s">
        <v>34</v>
      </c>
      <c r="I45" s="41">
        <f t="shared" si="2"/>
        <v>2.2000000000000002</v>
      </c>
    </row>
    <row r="46" spans="1:9" ht="15.75">
      <c r="A46" s="33">
        <v>2</v>
      </c>
      <c r="B46" s="20" t="s">
        <v>176</v>
      </c>
      <c r="C46" s="25">
        <v>3</v>
      </c>
      <c r="D46" s="25">
        <v>3</v>
      </c>
      <c r="E46" s="25">
        <v>3</v>
      </c>
      <c r="F46" s="25">
        <v>3</v>
      </c>
      <c r="G46" s="25">
        <v>3</v>
      </c>
      <c r="H46" s="25" t="s">
        <v>33</v>
      </c>
      <c r="I46" s="41">
        <f t="shared" si="2"/>
        <v>3</v>
      </c>
    </row>
    <row r="47" spans="1:9" ht="15.75">
      <c r="A47" s="33">
        <v>3</v>
      </c>
      <c r="B47" s="20" t="s">
        <v>177</v>
      </c>
      <c r="C47" s="25">
        <v>3</v>
      </c>
      <c r="D47" s="25">
        <v>3</v>
      </c>
      <c r="E47" s="25">
        <v>3</v>
      </c>
      <c r="F47" s="25">
        <v>3</v>
      </c>
      <c r="G47" s="25">
        <v>3</v>
      </c>
      <c r="H47" s="25" t="s">
        <v>33</v>
      </c>
      <c r="I47" s="41">
        <f t="shared" si="2"/>
        <v>3</v>
      </c>
    </row>
    <row r="48" spans="1:9" ht="15.75">
      <c r="A48" s="33">
        <v>4</v>
      </c>
      <c r="B48" s="20" t="s">
        <v>178</v>
      </c>
      <c r="C48" s="25">
        <v>2</v>
      </c>
      <c r="D48" s="25">
        <v>3</v>
      </c>
      <c r="E48" s="25">
        <v>3</v>
      </c>
      <c r="F48" s="25">
        <v>2</v>
      </c>
      <c r="G48" s="25">
        <v>3</v>
      </c>
      <c r="H48" s="25" t="s">
        <v>34</v>
      </c>
      <c r="I48" s="41">
        <f t="shared" si="2"/>
        <v>2.6</v>
      </c>
    </row>
    <row r="49" spans="1:9" ht="15.75">
      <c r="A49" s="33">
        <v>5</v>
      </c>
      <c r="B49" s="20" t="s">
        <v>179</v>
      </c>
      <c r="C49" s="25">
        <v>3</v>
      </c>
      <c r="D49" s="25">
        <v>3</v>
      </c>
      <c r="E49" s="25">
        <v>3</v>
      </c>
      <c r="F49" s="25">
        <v>3</v>
      </c>
      <c r="G49" s="25">
        <v>3</v>
      </c>
      <c r="H49" s="25" t="s">
        <v>33</v>
      </c>
      <c r="I49" s="41">
        <f t="shared" si="2"/>
        <v>3</v>
      </c>
    </row>
    <row r="50" spans="1:9" ht="15.75">
      <c r="A50" s="33">
        <v>6</v>
      </c>
      <c r="B50" s="20" t="s">
        <v>180</v>
      </c>
      <c r="C50" s="25">
        <v>3</v>
      </c>
      <c r="D50" s="25">
        <v>3</v>
      </c>
      <c r="E50" s="25">
        <v>3</v>
      </c>
      <c r="F50" s="25">
        <v>2</v>
      </c>
      <c r="G50" s="25">
        <v>2</v>
      </c>
      <c r="H50" s="25" t="s">
        <v>34</v>
      </c>
      <c r="I50" s="41">
        <f t="shared" si="2"/>
        <v>2.6</v>
      </c>
    </row>
    <row r="51" spans="1:9" ht="15.75">
      <c r="A51" s="33">
        <v>7</v>
      </c>
      <c r="B51" s="20" t="s">
        <v>181</v>
      </c>
      <c r="C51" s="25">
        <v>3</v>
      </c>
      <c r="D51" s="25">
        <v>3</v>
      </c>
      <c r="E51" s="25">
        <v>3</v>
      </c>
      <c r="F51" s="25">
        <v>3</v>
      </c>
      <c r="G51" s="25">
        <v>3</v>
      </c>
      <c r="H51" s="25" t="s">
        <v>33</v>
      </c>
      <c r="I51" s="41">
        <f t="shared" si="2"/>
        <v>3</v>
      </c>
    </row>
    <row r="52" spans="1:9" ht="15.75">
      <c r="A52" s="33">
        <v>8</v>
      </c>
      <c r="B52" s="20" t="s">
        <v>182</v>
      </c>
      <c r="C52" s="25">
        <v>2</v>
      </c>
      <c r="D52" s="25">
        <v>2</v>
      </c>
      <c r="E52" s="25">
        <v>3</v>
      </c>
      <c r="F52" s="25">
        <v>2</v>
      </c>
      <c r="G52" s="25">
        <v>2</v>
      </c>
      <c r="H52" s="25" t="s">
        <v>34</v>
      </c>
      <c r="I52" s="41">
        <f t="shared" si="2"/>
        <v>2.2000000000000002</v>
      </c>
    </row>
    <row r="53" spans="1:9" ht="15.75">
      <c r="A53" s="33">
        <v>9</v>
      </c>
      <c r="B53" s="20" t="s">
        <v>183</v>
      </c>
      <c r="C53" s="25">
        <v>2</v>
      </c>
      <c r="D53" s="25">
        <v>2</v>
      </c>
      <c r="E53" s="25">
        <v>2</v>
      </c>
      <c r="F53" s="25">
        <v>2</v>
      </c>
      <c r="G53" s="25">
        <v>2</v>
      </c>
      <c r="H53" s="25" t="s">
        <v>34</v>
      </c>
      <c r="I53" s="41">
        <f t="shared" si="2"/>
        <v>2</v>
      </c>
    </row>
    <row r="54" spans="1:9" ht="15.75">
      <c r="A54" s="33">
        <v>10</v>
      </c>
      <c r="B54" s="20" t="s">
        <v>184</v>
      </c>
      <c r="C54" s="25">
        <v>3</v>
      </c>
      <c r="D54" s="25">
        <v>2</v>
      </c>
      <c r="E54" s="25">
        <v>3</v>
      </c>
      <c r="F54" s="25">
        <v>3</v>
      </c>
      <c r="G54" s="25">
        <v>3</v>
      </c>
      <c r="H54" s="25" t="s">
        <v>33</v>
      </c>
      <c r="I54" s="41">
        <f t="shared" si="2"/>
        <v>2.8</v>
      </c>
    </row>
    <row r="55" spans="1:9" ht="15.75">
      <c r="A55" s="33">
        <v>11</v>
      </c>
      <c r="B55" s="20" t="s">
        <v>185</v>
      </c>
      <c r="C55" s="25">
        <v>3</v>
      </c>
      <c r="D55" s="25">
        <v>3</v>
      </c>
      <c r="E55" s="25">
        <v>3</v>
      </c>
      <c r="F55" s="25">
        <v>2</v>
      </c>
      <c r="G55" s="25">
        <v>3</v>
      </c>
      <c r="H55" s="25" t="s">
        <v>33</v>
      </c>
      <c r="I55" s="41">
        <f t="shared" si="2"/>
        <v>2.8</v>
      </c>
    </row>
    <row r="56" spans="1:9" ht="15.75">
      <c r="A56" s="33">
        <v>12</v>
      </c>
      <c r="B56" s="20" t="s">
        <v>186</v>
      </c>
      <c r="C56" s="25">
        <v>2</v>
      </c>
      <c r="D56" s="25">
        <v>3</v>
      </c>
      <c r="E56" s="25">
        <v>3</v>
      </c>
      <c r="F56" s="25">
        <v>3</v>
      </c>
      <c r="G56" s="25">
        <v>3</v>
      </c>
      <c r="H56" s="25" t="s">
        <v>33</v>
      </c>
      <c r="I56" s="41">
        <f t="shared" si="2"/>
        <v>2.8</v>
      </c>
    </row>
    <row r="57" spans="1:9" ht="15.75">
      <c r="A57" s="33">
        <v>13</v>
      </c>
      <c r="B57" s="20" t="s">
        <v>187</v>
      </c>
      <c r="C57" s="25">
        <v>3</v>
      </c>
      <c r="D57" s="25">
        <v>3</v>
      </c>
      <c r="E57" s="25">
        <v>3</v>
      </c>
      <c r="F57" s="25">
        <v>3</v>
      </c>
      <c r="G57" s="25">
        <v>3</v>
      </c>
      <c r="H57" s="25" t="s">
        <v>33</v>
      </c>
      <c r="I57" s="41">
        <f t="shared" si="2"/>
        <v>3</v>
      </c>
    </row>
    <row r="58" spans="1:9" ht="15.75">
      <c r="A58" s="37"/>
      <c r="B58" s="38"/>
      <c r="C58" s="39"/>
      <c r="D58" s="39"/>
      <c r="E58" s="39"/>
      <c r="F58" s="39"/>
      <c r="G58" s="39"/>
      <c r="H58" s="39"/>
      <c r="I58" s="40"/>
    </row>
    <row r="59" spans="1:9" ht="15.75" customHeight="1">
      <c r="B59" s="12"/>
      <c r="I59" s="40"/>
    </row>
    <row r="60" spans="1:9" ht="15">
      <c r="B60" s="124" t="s">
        <v>65</v>
      </c>
      <c r="C60" s="124"/>
      <c r="D60" s="124"/>
      <c r="E60" s="76"/>
      <c r="F60" s="14"/>
      <c r="G60" s="14"/>
      <c r="I60" s="40"/>
    </row>
    <row r="61" spans="1:9" ht="15">
      <c r="B61" s="61" t="s">
        <v>59</v>
      </c>
      <c r="C61" s="34">
        <f>COUNTIF($H$15:$H$57,"=Высокий")</f>
        <v>23</v>
      </c>
      <c r="D61" s="14"/>
      <c r="E61" s="14"/>
      <c r="F61" s="14"/>
      <c r="G61" s="14"/>
      <c r="I61" s="40"/>
    </row>
    <row r="62" spans="1:9" ht="15">
      <c r="B62" s="61" t="s">
        <v>60</v>
      </c>
      <c r="C62" s="34">
        <f>COUNTIF($H$15:$H$57,"=Средний")</f>
        <v>17</v>
      </c>
      <c r="D62" s="14"/>
      <c r="E62" s="14"/>
      <c r="F62" s="14"/>
      <c r="G62" s="14"/>
      <c r="I62" s="40"/>
    </row>
    <row r="63" spans="1:9" ht="15">
      <c r="B63" s="61" t="s">
        <v>61</v>
      </c>
      <c r="C63" s="34">
        <f>COUNTIF($H$15:$H$57,"=Низкий")</f>
        <v>0</v>
      </c>
      <c r="D63" s="14"/>
      <c r="E63" s="14"/>
      <c r="F63" s="14"/>
      <c r="G63" s="14"/>
    </row>
    <row r="64" spans="1:9" ht="15">
      <c r="B64" s="13"/>
      <c r="C64" s="14"/>
      <c r="D64" s="14"/>
      <c r="E64" s="14"/>
      <c r="F64" s="14"/>
      <c r="G64" s="14"/>
    </row>
    <row r="65" spans="1:8" ht="15">
      <c r="B65" s="13" t="s">
        <v>13</v>
      </c>
      <c r="C65" s="14"/>
      <c r="D65" s="14"/>
      <c r="E65" s="14"/>
      <c r="F65" s="14"/>
      <c r="G65" s="14"/>
    </row>
    <row r="66" spans="1:8" ht="15">
      <c r="B66" s="135" t="s">
        <v>15</v>
      </c>
      <c r="C66" s="135"/>
      <c r="D66" s="28">
        <f>C61</f>
        <v>23</v>
      </c>
      <c r="E66" s="136" t="s">
        <v>16</v>
      </c>
      <c r="F66" s="136"/>
      <c r="G66" s="28">
        <f>(D66*100)/E9</f>
        <v>57.5</v>
      </c>
      <c r="H66" s="27" t="s">
        <v>17</v>
      </c>
    </row>
    <row r="67" spans="1:8" ht="15">
      <c r="B67" s="135" t="s">
        <v>18</v>
      </c>
      <c r="C67" s="135"/>
      <c r="D67" s="28">
        <f>C62</f>
        <v>17</v>
      </c>
      <c r="E67" s="136" t="s">
        <v>16</v>
      </c>
      <c r="F67" s="136"/>
      <c r="G67" s="28">
        <f>(D67*100)/E9</f>
        <v>42.5</v>
      </c>
      <c r="H67" s="27" t="s">
        <v>17</v>
      </c>
    </row>
    <row r="68" spans="1:8" ht="15">
      <c r="B68" s="135" t="s">
        <v>19</v>
      </c>
      <c r="C68" s="135"/>
      <c r="D68" s="28">
        <f>C63</f>
        <v>0</v>
      </c>
      <c r="E68" s="136" t="s">
        <v>16</v>
      </c>
      <c r="F68" s="136"/>
      <c r="G68" s="28">
        <f>(D68*100)/E9</f>
        <v>0</v>
      </c>
      <c r="H68" s="27" t="s">
        <v>17</v>
      </c>
    </row>
    <row r="69" spans="1:8">
      <c r="B69" s="13"/>
    </row>
    <row r="70" spans="1:8" ht="15.75">
      <c r="A70" s="2"/>
      <c r="B70" s="7" t="s">
        <v>66</v>
      </c>
      <c r="C70" s="137" t="s">
        <v>64</v>
      </c>
      <c r="D70" s="137"/>
      <c r="E70" s="137"/>
      <c r="F70" s="137"/>
      <c r="G70" s="137"/>
      <c r="H70" s="137"/>
    </row>
    <row r="71" spans="1:8">
      <c r="B71" s="9"/>
    </row>
    <row r="72" spans="1:8" ht="15.75">
      <c r="B72" s="122"/>
    </row>
  </sheetData>
  <mergeCells count="21">
    <mergeCell ref="A14:G14"/>
    <mergeCell ref="A1:H1"/>
    <mergeCell ref="A3:H3"/>
    <mergeCell ref="A7:E7"/>
    <mergeCell ref="A8:D8"/>
    <mergeCell ref="A9:D9"/>
    <mergeCell ref="A12:A13"/>
    <mergeCell ref="B12:B13"/>
    <mergeCell ref="C12:G12"/>
    <mergeCell ref="H12:H13"/>
    <mergeCell ref="A4:H5"/>
    <mergeCell ref="B68:C68"/>
    <mergeCell ref="E68:F68"/>
    <mergeCell ref="C70:H70"/>
    <mergeCell ref="A22:G22"/>
    <mergeCell ref="A33:G33"/>
    <mergeCell ref="A44:G44"/>
    <mergeCell ref="B66:C66"/>
    <mergeCell ref="E66:F66"/>
    <mergeCell ref="B67:C67"/>
    <mergeCell ref="E67:F67"/>
  </mergeCells>
  <printOptions horizontalCentered="1" verticalCentered="1"/>
  <pageMargins left="1.1023622047244095" right="0.70866141732283472" top="0.74803149606299213" bottom="0.74803149606299213" header="0.31496062992125984" footer="0.31496062992125984"/>
  <pageSetup paperSize="9" scale="58" fitToWidth="0" orientation="portrait" r:id="rId1"/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topLeftCell="A13" zoomScale="110" zoomScaleNormal="100" zoomScaleSheetLayoutView="110" workbookViewId="0">
      <selection activeCell="K23" sqref="K23"/>
    </sheetView>
  </sheetViews>
  <sheetFormatPr defaultRowHeight="14.25"/>
  <cols>
    <col min="1" max="1" width="6" customWidth="1"/>
    <col min="2" max="2" width="36.25" customWidth="1"/>
    <col min="3" max="3" width="7.875" customWidth="1"/>
    <col min="4" max="4" width="7.375" bestFit="1" customWidth="1"/>
    <col min="5" max="5" width="6.75" customWidth="1"/>
    <col min="6" max="7" width="6.875" customWidth="1"/>
    <col min="8" max="8" width="13.875" customWidth="1"/>
  </cols>
  <sheetData>
    <row r="1" spans="1:9" ht="122.25" customHeight="1">
      <c r="A1" s="133" t="s">
        <v>51</v>
      </c>
      <c r="B1" s="134"/>
      <c r="C1" s="134"/>
      <c r="D1" s="134"/>
      <c r="E1" s="134"/>
      <c r="F1" s="134"/>
      <c r="G1" s="134"/>
      <c r="H1" s="134"/>
    </row>
    <row r="2" spans="1:9" ht="10.5" customHeight="1">
      <c r="B2" s="11"/>
    </row>
    <row r="3" spans="1:9" ht="16.5">
      <c r="A3" s="141" t="s">
        <v>11</v>
      </c>
      <c r="B3" s="141"/>
      <c r="C3" s="141"/>
      <c r="D3" s="141"/>
      <c r="E3" s="141"/>
      <c r="F3" s="141"/>
      <c r="G3" s="141"/>
      <c r="H3" s="141"/>
    </row>
    <row r="4" spans="1:9" ht="16.5">
      <c r="A4" s="142" t="s">
        <v>282</v>
      </c>
      <c r="B4" s="141"/>
      <c r="C4" s="141"/>
      <c r="D4" s="141"/>
      <c r="E4" s="141"/>
      <c r="F4" s="141"/>
      <c r="G4" s="141"/>
      <c r="H4" s="141"/>
    </row>
    <row r="5" spans="1:9" ht="16.5">
      <c r="A5" s="141"/>
      <c r="B5" s="141"/>
      <c r="C5" s="141"/>
      <c r="D5" s="141"/>
      <c r="E5" s="141"/>
      <c r="F5" s="141"/>
      <c r="G5" s="141"/>
      <c r="H5" s="141"/>
    </row>
    <row r="6" spans="1:9" ht="11.25" customHeight="1">
      <c r="B6" s="4"/>
    </row>
    <row r="7" spans="1:9" ht="15.75">
      <c r="A7" s="143" t="s">
        <v>142</v>
      </c>
      <c r="B7" s="143"/>
      <c r="C7" s="143"/>
      <c r="D7" s="143"/>
      <c r="E7" s="143"/>
    </row>
    <row r="8" spans="1:9" ht="15.75">
      <c r="A8" s="143" t="s">
        <v>14</v>
      </c>
      <c r="B8" s="143"/>
      <c r="C8" s="143"/>
      <c r="D8" s="143"/>
      <c r="E8" s="10"/>
    </row>
    <row r="9" spans="1:9" ht="15.75">
      <c r="A9" s="143" t="s">
        <v>36</v>
      </c>
      <c r="B9" s="143"/>
      <c r="C9" s="143"/>
      <c r="D9" s="143"/>
      <c r="E9" s="63">
        <f>COUNT(A15:A22,A24:A34,A36:A45,A47:A59)</f>
        <v>42</v>
      </c>
    </row>
    <row r="10" spans="1:9" ht="15.75">
      <c r="B10" s="12"/>
    </row>
    <row r="11" spans="1:9" ht="15.75">
      <c r="B11" s="12"/>
    </row>
    <row r="12" spans="1:9" ht="18" customHeight="1">
      <c r="A12" s="144" t="s">
        <v>21</v>
      </c>
      <c r="B12" s="146" t="s">
        <v>38</v>
      </c>
      <c r="C12" s="148" t="s">
        <v>12</v>
      </c>
      <c r="D12" s="148"/>
      <c r="E12" s="148"/>
      <c r="F12" s="148"/>
      <c r="G12" s="148"/>
      <c r="H12" s="148" t="s">
        <v>95</v>
      </c>
    </row>
    <row r="13" spans="1:9" ht="119.25" customHeight="1">
      <c r="A13" s="145"/>
      <c r="B13" s="147"/>
      <c r="C13" s="74" t="s">
        <v>92</v>
      </c>
      <c r="D13" s="75" t="s">
        <v>93</v>
      </c>
      <c r="E13" s="75" t="s">
        <v>94</v>
      </c>
      <c r="F13" s="75" t="s">
        <v>31</v>
      </c>
      <c r="G13" s="75" t="s">
        <v>32</v>
      </c>
      <c r="H13" s="149"/>
    </row>
    <row r="14" spans="1:9" ht="15.75">
      <c r="A14" s="138" t="s">
        <v>91</v>
      </c>
      <c r="B14" s="139"/>
      <c r="C14" s="139"/>
      <c r="D14" s="139"/>
      <c r="E14" s="139"/>
      <c r="F14" s="139"/>
      <c r="G14" s="139"/>
      <c r="H14" s="32"/>
      <c r="I14" s="26" t="s">
        <v>37</v>
      </c>
    </row>
    <row r="15" spans="1:9" ht="15.75">
      <c r="A15" s="33">
        <v>1</v>
      </c>
      <c r="B15" s="66" t="s">
        <v>152</v>
      </c>
      <c r="C15" s="67">
        <v>2</v>
      </c>
      <c r="D15" s="67">
        <v>2</v>
      </c>
      <c r="E15" s="67">
        <v>2</v>
      </c>
      <c r="F15" s="67">
        <v>2</v>
      </c>
      <c r="G15" s="67">
        <v>2</v>
      </c>
      <c r="H15" s="67" t="s">
        <v>34</v>
      </c>
      <c r="I15" s="35">
        <f t="shared" ref="I15:I22" si="0">AVERAGE(C15:G15)</f>
        <v>2</v>
      </c>
    </row>
    <row r="16" spans="1:9" ht="15.75">
      <c r="A16" s="33">
        <v>2</v>
      </c>
      <c r="B16" s="20" t="s">
        <v>146</v>
      </c>
      <c r="C16" s="25">
        <v>2</v>
      </c>
      <c r="D16" s="25">
        <v>2</v>
      </c>
      <c r="E16" s="25">
        <v>2</v>
      </c>
      <c r="F16" s="25">
        <v>2</v>
      </c>
      <c r="G16" s="25">
        <v>2</v>
      </c>
      <c r="H16" s="25" t="s">
        <v>34</v>
      </c>
      <c r="I16" s="35">
        <f t="shared" si="0"/>
        <v>2</v>
      </c>
    </row>
    <row r="17" spans="1:9" ht="16.5" customHeight="1">
      <c r="A17" s="33">
        <v>3</v>
      </c>
      <c r="B17" s="20" t="s">
        <v>147</v>
      </c>
      <c r="C17" s="25">
        <v>3</v>
      </c>
      <c r="D17" s="25">
        <v>3</v>
      </c>
      <c r="E17" s="25">
        <v>3</v>
      </c>
      <c r="F17" s="25">
        <v>3</v>
      </c>
      <c r="G17" s="25">
        <v>3</v>
      </c>
      <c r="H17" s="25" t="s">
        <v>33</v>
      </c>
      <c r="I17" s="35">
        <f t="shared" si="0"/>
        <v>3</v>
      </c>
    </row>
    <row r="18" spans="1:9" ht="16.5" customHeight="1">
      <c r="A18" s="33">
        <v>4</v>
      </c>
      <c r="B18" s="20" t="s">
        <v>148</v>
      </c>
      <c r="C18" s="25">
        <v>2</v>
      </c>
      <c r="D18" s="25">
        <v>2</v>
      </c>
      <c r="E18" s="25">
        <v>2</v>
      </c>
      <c r="F18" s="25">
        <v>1</v>
      </c>
      <c r="G18" s="25">
        <v>2</v>
      </c>
      <c r="H18" s="25" t="s">
        <v>34</v>
      </c>
      <c r="I18" s="35">
        <f t="shared" si="0"/>
        <v>1.8</v>
      </c>
    </row>
    <row r="19" spans="1:9" ht="15.75">
      <c r="A19" s="33">
        <v>5</v>
      </c>
      <c r="B19" s="22" t="s">
        <v>149</v>
      </c>
      <c r="C19" s="25">
        <v>2</v>
      </c>
      <c r="D19" s="25">
        <v>2</v>
      </c>
      <c r="E19" s="25">
        <v>1</v>
      </c>
      <c r="F19" s="25">
        <v>2</v>
      </c>
      <c r="G19" s="25">
        <v>3</v>
      </c>
      <c r="H19" s="25" t="s">
        <v>34</v>
      </c>
      <c r="I19" s="35">
        <f t="shared" si="0"/>
        <v>2</v>
      </c>
    </row>
    <row r="20" spans="1:9" ht="15" customHeight="1">
      <c r="A20" s="33">
        <v>6</v>
      </c>
      <c r="B20" s="22" t="s">
        <v>150</v>
      </c>
      <c r="C20" s="25">
        <v>2</v>
      </c>
      <c r="D20" s="25">
        <v>3</v>
      </c>
      <c r="E20" s="25">
        <v>3</v>
      </c>
      <c r="F20" s="25">
        <v>2</v>
      </c>
      <c r="G20" s="25">
        <v>2</v>
      </c>
      <c r="H20" s="25" t="s">
        <v>33</v>
      </c>
      <c r="I20" s="35">
        <f t="shared" si="0"/>
        <v>2.4</v>
      </c>
    </row>
    <row r="21" spans="1:9" ht="15" customHeight="1">
      <c r="A21" s="33">
        <v>7</v>
      </c>
      <c r="B21" s="22" t="s">
        <v>295</v>
      </c>
      <c r="C21" s="25">
        <v>3</v>
      </c>
      <c r="D21" s="25">
        <v>3</v>
      </c>
      <c r="E21" s="25">
        <v>3</v>
      </c>
      <c r="F21" s="25">
        <v>3</v>
      </c>
      <c r="G21" s="25">
        <v>3</v>
      </c>
      <c r="H21" s="25" t="s">
        <v>33</v>
      </c>
      <c r="I21" s="35">
        <f t="shared" si="0"/>
        <v>3</v>
      </c>
    </row>
    <row r="22" spans="1:9" ht="15.75">
      <c r="A22" s="33">
        <v>8</v>
      </c>
      <c r="B22" s="20" t="s">
        <v>151</v>
      </c>
      <c r="C22" s="25">
        <v>3</v>
      </c>
      <c r="D22" s="25">
        <v>3</v>
      </c>
      <c r="E22" s="25">
        <v>2</v>
      </c>
      <c r="F22" s="25">
        <v>3</v>
      </c>
      <c r="G22" s="25">
        <v>3</v>
      </c>
      <c r="H22" s="25" t="s">
        <v>33</v>
      </c>
      <c r="I22" s="35">
        <f t="shared" si="0"/>
        <v>2.8</v>
      </c>
    </row>
    <row r="23" spans="1:9" ht="15.75">
      <c r="A23" s="138" t="s">
        <v>153</v>
      </c>
      <c r="B23" s="139"/>
      <c r="C23" s="139"/>
      <c r="D23" s="139"/>
      <c r="E23" s="139"/>
      <c r="F23" s="139"/>
      <c r="G23" s="139"/>
      <c r="H23" s="32"/>
      <c r="I23" s="35"/>
    </row>
    <row r="24" spans="1:9" ht="15.75">
      <c r="A24" s="33">
        <v>1</v>
      </c>
      <c r="B24" s="66" t="s">
        <v>154</v>
      </c>
      <c r="C24" s="67">
        <v>3</v>
      </c>
      <c r="D24" s="67">
        <v>2</v>
      </c>
      <c r="E24" s="67">
        <v>2</v>
      </c>
      <c r="F24" s="67">
        <v>2</v>
      </c>
      <c r="G24" s="67">
        <v>2</v>
      </c>
      <c r="H24" s="67" t="s">
        <v>34</v>
      </c>
      <c r="I24" s="35">
        <f t="shared" ref="I24:I34" si="1">AVERAGE(C24:G24)</f>
        <v>2.2000000000000002</v>
      </c>
    </row>
    <row r="25" spans="1:9" ht="15.75" customHeight="1">
      <c r="A25" s="33">
        <v>2</v>
      </c>
      <c r="B25" s="21" t="s">
        <v>155</v>
      </c>
      <c r="C25" s="25">
        <v>2</v>
      </c>
      <c r="D25" s="25">
        <v>2</v>
      </c>
      <c r="E25" s="25">
        <v>2</v>
      </c>
      <c r="F25" s="25">
        <v>2</v>
      </c>
      <c r="G25" s="25">
        <v>2</v>
      </c>
      <c r="H25" s="25" t="s">
        <v>34</v>
      </c>
      <c r="I25" s="35">
        <f t="shared" si="1"/>
        <v>2</v>
      </c>
    </row>
    <row r="26" spans="1:9" ht="15.75">
      <c r="A26" s="33">
        <v>3</v>
      </c>
      <c r="B26" s="20" t="s">
        <v>156</v>
      </c>
      <c r="C26" s="25">
        <v>2</v>
      </c>
      <c r="D26" s="25">
        <v>2</v>
      </c>
      <c r="E26" s="25">
        <v>2</v>
      </c>
      <c r="F26" s="25">
        <v>1</v>
      </c>
      <c r="G26" s="25">
        <v>1</v>
      </c>
      <c r="H26" s="25" t="s">
        <v>34</v>
      </c>
      <c r="I26" s="35">
        <f t="shared" si="1"/>
        <v>1.6</v>
      </c>
    </row>
    <row r="27" spans="1:9" ht="15.75">
      <c r="A27" s="33">
        <v>4</v>
      </c>
      <c r="B27" s="20" t="s">
        <v>157</v>
      </c>
      <c r="C27" s="25">
        <v>3</v>
      </c>
      <c r="D27" s="25">
        <v>3</v>
      </c>
      <c r="E27" s="25">
        <v>3</v>
      </c>
      <c r="F27" s="25">
        <v>3</v>
      </c>
      <c r="G27" s="25">
        <v>3</v>
      </c>
      <c r="H27" s="25" t="s">
        <v>33</v>
      </c>
      <c r="I27" s="35">
        <f t="shared" si="1"/>
        <v>3</v>
      </c>
    </row>
    <row r="28" spans="1:9" ht="15.75">
      <c r="A28" s="33">
        <v>5</v>
      </c>
      <c r="B28" s="20" t="s">
        <v>158</v>
      </c>
      <c r="C28" s="25">
        <v>3</v>
      </c>
      <c r="D28" s="25">
        <v>3</v>
      </c>
      <c r="E28" s="25">
        <v>2</v>
      </c>
      <c r="F28" s="25">
        <v>3</v>
      </c>
      <c r="G28" s="25">
        <v>2</v>
      </c>
      <c r="H28" s="25" t="s">
        <v>33</v>
      </c>
      <c r="I28" s="35">
        <f t="shared" si="1"/>
        <v>2.6</v>
      </c>
    </row>
    <row r="29" spans="1:9" ht="15.75">
      <c r="A29" s="33">
        <v>6</v>
      </c>
      <c r="B29" s="22" t="s">
        <v>159</v>
      </c>
      <c r="C29" s="25">
        <v>2</v>
      </c>
      <c r="D29" s="25">
        <v>2</v>
      </c>
      <c r="E29" s="25">
        <v>1</v>
      </c>
      <c r="F29" s="25">
        <v>2</v>
      </c>
      <c r="G29" s="25">
        <v>2</v>
      </c>
      <c r="H29" s="25" t="s">
        <v>34</v>
      </c>
      <c r="I29" s="35">
        <f t="shared" si="1"/>
        <v>1.8</v>
      </c>
    </row>
    <row r="30" spans="1:9" ht="15.75">
      <c r="A30" s="33">
        <v>7</v>
      </c>
      <c r="B30" s="22" t="s">
        <v>160</v>
      </c>
      <c r="C30" s="25">
        <v>3</v>
      </c>
      <c r="D30" s="25">
        <v>3</v>
      </c>
      <c r="E30" s="25">
        <v>3</v>
      </c>
      <c r="F30" s="25">
        <v>3</v>
      </c>
      <c r="G30" s="25">
        <v>2</v>
      </c>
      <c r="H30" s="25" t="s">
        <v>33</v>
      </c>
      <c r="I30" s="35">
        <f t="shared" si="1"/>
        <v>2.8</v>
      </c>
    </row>
    <row r="31" spans="1:9" ht="15.75">
      <c r="A31" s="33">
        <v>8</v>
      </c>
      <c r="B31" s="22" t="s">
        <v>161</v>
      </c>
      <c r="C31" s="25">
        <v>3</v>
      </c>
      <c r="D31" s="25">
        <v>3</v>
      </c>
      <c r="E31" s="25">
        <v>3</v>
      </c>
      <c r="F31" s="25">
        <v>3</v>
      </c>
      <c r="G31" s="25">
        <v>3</v>
      </c>
      <c r="H31" s="25" t="s">
        <v>33</v>
      </c>
      <c r="I31" s="35">
        <f t="shared" si="1"/>
        <v>3</v>
      </c>
    </row>
    <row r="32" spans="1:9" ht="15.75">
      <c r="A32" s="33">
        <v>9</v>
      </c>
      <c r="B32" s="20" t="s">
        <v>162</v>
      </c>
      <c r="C32" s="25">
        <v>3</v>
      </c>
      <c r="D32" s="25">
        <v>3</v>
      </c>
      <c r="E32" s="25">
        <v>3</v>
      </c>
      <c r="F32" s="25">
        <v>3</v>
      </c>
      <c r="G32" s="25">
        <v>3</v>
      </c>
      <c r="H32" s="25" t="s">
        <v>33</v>
      </c>
      <c r="I32" s="35">
        <f t="shared" si="1"/>
        <v>3</v>
      </c>
    </row>
    <row r="33" spans="1:9" ht="15.75">
      <c r="A33" s="33">
        <v>10</v>
      </c>
      <c r="B33" s="20" t="s">
        <v>294</v>
      </c>
      <c r="C33" s="25">
        <v>3</v>
      </c>
      <c r="D33" s="25">
        <v>3</v>
      </c>
      <c r="E33" s="25">
        <v>3</v>
      </c>
      <c r="F33" s="25">
        <v>3</v>
      </c>
      <c r="G33" s="25">
        <v>3</v>
      </c>
      <c r="H33" s="25" t="s">
        <v>33</v>
      </c>
      <c r="I33" s="35">
        <f t="shared" si="1"/>
        <v>3</v>
      </c>
    </row>
    <row r="34" spans="1:9" ht="15.75">
      <c r="A34" s="33">
        <v>11</v>
      </c>
      <c r="B34" s="20" t="s">
        <v>163</v>
      </c>
      <c r="C34" s="25">
        <v>3</v>
      </c>
      <c r="D34" s="25">
        <v>2</v>
      </c>
      <c r="E34" s="25">
        <v>3</v>
      </c>
      <c r="F34" s="25">
        <v>3</v>
      </c>
      <c r="G34" s="25">
        <v>2</v>
      </c>
      <c r="H34" s="25" t="s">
        <v>33</v>
      </c>
      <c r="I34" s="35">
        <f t="shared" si="1"/>
        <v>2.6</v>
      </c>
    </row>
    <row r="35" spans="1:9" ht="15.75">
      <c r="A35" s="138" t="s">
        <v>164</v>
      </c>
      <c r="B35" s="139"/>
      <c r="C35" s="139"/>
      <c r="D35" s="139"/>
      <c r="E35" s="139"/>
      <c r="F35" s="139"/>
      <c r="G35" s="139"/>
      <c r="H35" s="32"/>
      <c r="I35" s="41"/>
    </row>
    <row r="36" spans="1:9" ht="15.75">
      <c r="A36" s="33">
        <v>1</v>
      </c>
      <c r="B36" s="21" t="s">
        <v>165</v>
      </c>
      <c r="C36" s="25">
        <v>3</v>
      </c>
      <c r="D36" s="25">
        <v>3</v>
      </c>
      <c r="E36" s="25">
        <v>3</v>
      </c>
      <c r="F36" s="25">
        <v>2</v>
      </c>
      <c r="G36" s="25">
        <v>2</v>
      </c>
      <c r="H36" s="25" t="s">
        <v>34</v>
      </c>
      <c r="I36" s="41">
        <f t="shared" ref="I36:I59" si="2">AVERAGE(C36:G36)</f>
        <v>2.6</v>
      </c>
    </row>
    <row r="37" spans="1:9" ht="15.75">
      <c r="A37" s="33">
        <v>2</v>
      </c>
      <c r="B37" s="20" t="s">
        <v>166</v>
      </c>
      <c r="C37" s="25">
        <v>3</v>
      </c>
      <c r="D37" s="25">
        <v>3</v>
      </c>
      <c r="E37" s="25">
        <v>2</v>
      </c>
      <c r="F37" s="25">
        <v>3</v>
      </c>
      <c r="G37" s="25">
        <v>3</v>
      </c>
      <c r="H37" s="25" t="s">
        <v>33</v>
      </c>
      <c r="I37" s="41">
        <f t="shared" si="2"/>
        <v>2.8</v>
      </c>
    </row>
    <row r="38" spans="1:9" ht="15.75">
      <c r="A38" s="33">
        <v>3</v>
      </c>
      <c r="B38" s="20" t="s">
        <v>167</v>
      </c>
      <c r="C38" s="25">
        <v>3</v>
      </c>
      <c r="D38" s="25">
        <v>3</v>
      </c>
      <c r="E38" s="25">
        <v>3</v>
      </c>
      <c r="F38" s="25">
        <v>3</v>
      </c>
      <c r="G38" s="25">
        <v>3</v>
      </c>
      <c r="H38" s="25" t="s">
        <v>33</v>
      </c>
      <c r="I38" s="41">
        <f t="shared" si="2"/>
        <v>3</v>
      </c>
    </row>
    <row r="39" spans="1:9" ht="15.75">
      <c r="A39" s="33">
        <v>4</v>
      </c>
      <c r="B39" s="22" t="s">
        <v>168</v>
      </c>
      <c r="C39" s="25">
        <v>3</v>
      </c>
      <c r="D39" s="25">
        <v>2</v>
      </c>
      <c r="E39" s="25">
        <v>2</v>
      </c>
      <c r="F39" s="25">
        <v>3</v>
      </c>
      <c r="G39" s="25">
        <v>3</v>
      </c>
      <c r="H39" s="25" t="s">
        <v>33</v>
      </c>
      <c r="I39" s="41">
        <f t="shared" si="2"/>
        <v>2.6</v>
      </c>
    </row>
    <row r="40" spans="1:9" ht="15.75">
      <c r="A40" s="33">
        <v>5</v>
      </c>
      <c r="B40" s="20" t="s">
        <v>169</v>
      </c>
      <c r="C40" s="25">
        <v>3</v>
      </c>
      <c r="D40" s="25">
        <v>3</v>
      </c>
      <c r="E40" s="25">
        <v>3</v>
      </c>
      <c r="F40" s="25">
        <v>3</v>
      </c>
      <c r="G40" s="25">
        <v>3</v>
      </c>
      <c r="H40" s="25" t="s">
        <v>33</v>
      </c>
      <c r="I40" s="41">
        <f t="shared" si="2"/>
        <v>3</v>
      </c>
    </row>
    <row r="41" spans="1:9" ht="15.75">
      <c r="A41" s="33">
        <v>6</v>
      </c>
      <c r="B41" s="20" t="s">
        <v>170</v>
      </c>
      <c r="C41" s="25">
        <v>2</v>
      </c>
      <c r="D41" s="25">
        <v>2</v>
      </c>
      <c r="E41" s="25">
        <v>2</v>
      </c>
      <c r="F41" s="25">
        <v>2</v>
      </c>
      <c r="G41" s="25">
        <v>2</v>
      </c>
      <c r="H41" s="25" t="s">
        <v>34</v>
      </c>
      <c r="I41" s="41">
        <f t="shared" si="2"/>
        <v>2</v>
      </c>
    </row>
    <row r="42" spans="1:9" ht="15.75">
      <c r="A42" s="33">
        <v>7</v>
      </c>
      <c r="B42" s="20" t="s">
        <v>171</v>
      </c>
      <c r="C42" s="25">
        <v>3</v>
      </c>
      <c r="D42" s="25">
        <v>2</v>
      </c>
      <c r="E42" s="25">
        <v>2</v>
      </c>
      <c r="F42" s="25">
        <v>3</v>
      </c>
      <c r="G42" s="25">
        <v>3</v>
      </c>
      <c r="H42" s="25" t="s">
        <v>33</v>
      </c>
      <c r="I42" s="41">
        <f t="shared" si="2"/>
        <v>2.6</v>
      </c>
    </row>
    <row r="43" spans="1:9" ht="15.75">
      <c r="A43" s="33">
        <v>8</v>
      </c>
      <c r="B43" s="20" t="s">
        <v>172</v>
      </c>
      <c r="C43" s="25">
        <v>3</v>
      </c>
      <c r="D43" s="25">
        <v>3</v>
      </c>
      <c r="E43" s="25">
        <v>3</v>
      </c>
      <c r="F43" s="25">
        <v>3</v>
      </c>
      <c r="G43" s="25">
        <v>3</v>
      </c>
      <c r="H43" s="25" t="s">
        <v>33</v>
      </c>
      <c r="I43" s="41">
        <f t="shared" si="2"/>
        <v>3</v>
      </c>
    </row>
    <row r="44" spans="1:9" ht="15.75">
      <c r="A44" s="33">
        <v>9</v>
      </c>
      <c r="B44" s="20" t="s">
        <v>173</v>
      </c>
      <c r="C44" s="25">
        <v>2</v>
      </c>
      <c r="D44" s="25">
        <v>2</v>
      </c>
      <c r="E44" s="25">
        <v>2</v>
      </c>
      <c r="F44" s="25">
        <v>1</v>
      </c>
      <c r="G44" s="25">
        <v>2</v>
      </c>
      <c r="H44" s="25" t="s">
        <v>34</v>
      </c>
      <c r="I44" s="41"/>
    </row>
    <row r="45" spans="1:9" ht="15.75">
      <c r="A45" s="33">
        <v>10</v>
      </c>
      <c r="B45" s="20" t="s">
        <v>250</v>
      </c>
      <c r="C45" s="25">
        <v>2</v>
      </c>
      <c r="D45" s="25">
        <v>2</v>
      </c>
      <c r="E45" s="25">
        <v>2</v>
      </c>
      <c r="F45" s="25">
        <v>1</v>
      </c>
      <c r="G45" s="25">
        <v>2</v>
      </c>
      <c r="H45" s="25" t="s">
        <v>34</v>
      </c>
      <c r="I45" s="41">
        <f t="shared" si="2"/>
        <v>1.8</v>
      </c>
    </row>
    <row r="46" spans="1:9" ht="15.75" customHeight="1">
      <c r="A46" s="138" t="s">
        <v>174</v>
      </c>
      <c r="B46" s="139"/>
      <c r="C46" s="140"/>
      <c r="D46" s="140"/>
      <c r="E46" s="140"/>
      <c r="F46" s="140"/>
      <c r="G46" s="140"/>
      <c r="H46" s="65"/>
      <c r="I46" s="41"/>
    </row>
    <row r="47" spans="1:9" ht="15.75">
      <c r="A47" s="33">
        <v>1</v>
      </c>
      <c r="B47" s="20" t="s">
        <v>175</v>
      </c>
      <c r="C47" s="25">
        <v>2</v>
      </c>
      <c r="D47" s="25">
        <v>2</v>
      </c>
      <c r="E47" s="25">
        <v>3</v>
      </c>
      <c r="F47" s="25">
        <v>2</v>
      </c>
      <c r="G47" s="25">
        <v>2</v>
      </c>
      <c r="H47" s="25" t="s">
        <v>34</v>
      </c>
      <c r="I47" s="41">
        <f t="shared" si="2"/>
        <v>2.2000000000000002</v>
      </c>
    </row>
    <row r="48" spans="1:9" ht="15.75">
      <c r="A48" s="33">
        <v>2</v>
      </c>
      <c r="B48" s="20" t="s">
        <v>176</v>
      </c>
      <c r="C48" s="25">
        <v>3</v>
      </c>
      <c r="D48" s="25">
        <v>3</v>
      </c>
      <c r="E48" s="25">
        <v>3</v>
      </c>
      <c r="F48" s="25">
        <v>3</v>
      </c>
      <c r="G48" s="25">
        <v>3</v>
      </c>
      <c r="H48" s="25" t="s">
        <v>33</v>
      </c>
      <c r="I48" s="41">
        <f t="shared" si="2"/>
        <v>3</v>
      </c>
    </row>
    <row r="49" spans="1:9" ht="15.75">
      <c r="A49" s="33">
        <v>3</v>
      </c>
      <c r="B49" s="20" t="s">
        <v>177</v>
      </c>
      <c r="C49" s="25">
        <v>3</v>
      </c>
      <c r="D49" s="25">
        <v>3</v>
      </c>
      <c r="E49" s="25">
        <v>3</v>
      </c>
      <c r="F49" s="25">
        <v>3</v>
      </c>
      <c r="G49" s="25">
        <v>3</v>
      </c>
      <c r="H49" s="25" t="s">
        <v>33</v>
      </c>
      <c r="I49" s="41">
        <f t="shared" si="2"/>
        <v>3</v>
      </c>
    </row>
    <row r="50" spans="1:9" ht="15.75">
      <c r="A50" s="33">
        <v>4</v>
      </c>
      <c r="B50" s="20" t="s">
        <v>178</v>
      </c>
      <c r="C50" s="25">
        <v>2</v>
      </c>
      <c r="D50" s="25">
        <v>3</v>
      </c>
      <c r="E50" s="25">
        <v>3</v>
      </c>
      <c r="F50" s="25">
        <v>2</v>
      </c>
      <c r="G50" s="25">
        <v>3</v>
      </c>
      <c r="H50" s="25" t="s">
        <v>34</v>
      </c>
      <c r="I50" s="41">
        <f t="shared" si="2"/>
        <v>2.6</v>
      </c>
    </row>
    <row r="51" spans="1:9" ht="15.75">
      <c r="A51" s="33">
        <v>5</v>
      </c>
      <c r="B51" s="20" t="s">
        <v>179</v>
      </c>
      <c r="C51" s="25">
        <v>3</v>
      </c>
      <c r="D51" s="25">
        <v>3</v>
      </c>
      <c r="E51" s="25">
        <v>3</v>
      </c>
      <c r="F51" s="25">
        <v>3</v>
      </c>
      <c r="G51" s="25">
        <v>3</v>
      </c>
      <c r="H51" s="25" t="s">
        <v>33</v>
      </c>
      <c r="I51" s="41">
        <f t="shared" si="2"/>
        <v>3</v>
      </c>
    </row>
    <row r="52" spans="1:9" ht="15.75">
      <c r="A52" s="33">
        <v>6</v>
      </c>
      <c r="B52" s="20" t="s">
        <v>180</v>
      </c>
      <c r="C52" s="25">
        <v>3</v>
      </c>
      <c r="D52" s="25">
        <v>3</v>
      </c>
      <c r="E52" s="25">
        <v>3</v>
      </c>
      <c r="F52" s="25">
        <v>2</v>
      </c>
      <c r="G52" s="25">
        <v>2</v>
      </c>
      <c r="H52" s="25" t="s">
        <v>34</v>
      </c>
      <c r="I52" s="41">
        <f t="shared" si="2"/>
        <v>2.6</v>
      </c>
    </row>
    <row r="53" spans="1:9" ht="15.75">
      <c r="A53" s="33">
        <v>7</v>
      </c>
      <c r="B53" s="20" t="s">
        <v>181</v>
      </c>
      <c r="C53" s="25">
        <v>3</v>
      </c>
      <c r="D53" s="25">
        <v>3</v>
      </c>
      <c r="E53" s="25">
        <v>3</v>
      </c>
      <c r="F53" s="25">
        <v>3</v>
      </c>
      <c r="G53" s="25">
        <v>3</v>
      </c>
      <c r="H53" s="25" t="s">
        <v>33</v>
      </c>
      <c r="I53" s="41">
        <f t="shared" si="2"/>
        <v>3</v>
      </c>
    </row>
    <row r="54" spans="1:9" ht="15.75">
      <c r="A54" s="33">
        <v>8</v>
      </c>
      <c r="B54" s="20" t="s">
        <v>182</v>
      </c>
      <c r="C54" s="25">
        <v>2</v>
      </c>
      <c r="D54" s="25">
        <v>2</v>
      </c>
      <c r="E54" s="25">
        <v>3</v>
      </c>
      <c r="F54" s="25">
        <v>2</v>
      </c>
      <c r="G54" s="25">
        <v>2</v>
      </c>
      <c r="H54" s="25" t="s">
        <v>34</v>
      </c>
      <c r="I54" s="41">
        <f t="shared" si="2"/>
        <v>2.2000000000000002</v>
      </c>
    </row>
    <row r="55" spans="1:9" ht="15.75">
      <c r="A55" s="33">
        <v>9</v>
      </c>
      <c r="B55" s="20" t="s">
        <v>183</v>
      </c>
      <c r="C55" s="25">
        <v>2</v>
      </c>
      <c r="D55" s="25">
        <v>2</v>
      </c>
      <c r="E55" s="25">
        <v>2</v>
      </c>
      <c r="F55" s="25">
        <v>2</v>
      </c>
      <c r="G55" s="25">
        <v>2</v>
      </c>
      <c r="H55" s="25" t="s">
        <v>34</v>
      </c>
      <c r="I55" s="41">
        <f t="shared" si="2"/>
        <v>2</v>
      </c>
    </row>
    <row r="56" spans="1:9" ht="15.75">
      <c r="A56" s="33">
        <v>10</v>
      </c>
      <c r="B56" s="20" t="s">
        <v>184</v>
      </c>
      <c r="C56" s="25">
        <v>3</v>
      </c>
      <c r="D56" s="25">
        <v>2</v>
      </c>
      <c r="E56" s="25">
        <v>3</v>
      </c>
      <c r="F56" s="25">
        <v>3</v>
      </c>
      <c r="G56" s="25">
        <v>3</v>
      </c>
      <c r="H56" s="25" t="s">
        <v>33</v>
      </c>
      <c r="I56" s="41">
        <f t="shared" si="2"/>
        <v>2.8</v>
      </c>
    </row>
    <row r="57" spans="1:9" ht="15.75">
      <c r="A57" s="33">
        <v>11</v>
      </c>
      <c r="B57" s="20" t="s">
        <v>185</v>
      </c>
      <c r="C57" s="25">
        <v>3</v>
      </c>
      <c r="D57" s="25">
        <v>3</v>
      </c>
      <c r="E57" s="25">
        <v>3</v>
      </c>
      <c r="F57" s="25">
        <v>2</v>
      </c>
      <c r="G57" s="25">
        <v>3</v>
      </c>
      <c r="H57" s="25" t="s">
        <v>33</v>
      </c>
      <c r="I57" s="41">
        <f t="shared" si="2"/>
        <v>2.8</v>
      </c>
    </row>
    <row r="58" spans="1:9" ht="15.75">
      <c r="A58" s="33">
        <v>12</v>
      </c>
      <c r="B58" s="20" t="s">
        <v>186</v>
      </c>
      <c r="C58" s="25">
        <v>2</v>
      </c>
      <c r="D58" s="25">
        <v>3</v>
      </c>
      <c r="E58" s="25">
        <v>3</v>
      </c>
      <c r="F58" s="25">
        <v>3</v>
      </c>
      <c r="G58" s="25">
        <v>3</v>
      </c>
      <c r="H58" s="25" t="s">
        <v>33</v>
      </c>
      <c r="I58" s="41">
        <f t="shared" si="2"/>
        <v>2.8</v>
      </c>
    </row>
    <row r="59" spans="1:9" ht="15.75">
      <c r="A59" s="33">
        <v>13</v>
      </c>
      <c r="B59" s="20" t="s">
        <v>187</v>
      </c>
      <c r="C59" s="25">
        <v>3</v>
      </c>
      <c r="D59" s="25">
        <v>3</v>
      </c>
      <c r="E59" s="25">
        <v>3</v>
      </c>
      <c r="F59" s="25">
        <v>3</v>
      </c>
      <c r="G59" s="25">
        <v>3</v>
      </c>
      <c r="H59" s="25" t="s">
        <v>33</v>
      </c>
      <c r="I59" s="41">
        <f t="shared" si="2"/>
        <v>3</v>
      </c>
    </row>
    <row r="60" spans="1:9" ht="15.75">
      <c r="A60" s="37"/>
      <c r="B60" s="38"/>
      <c r="C60" s="39"/>
      <c r="D60" s="39"/>
      <c r="E60" s="39"/>
      <c r="F60" s="39"/>
      <c r="G60" s="39"/>
      <c r="H60" s="39"/>
      <c r="I60" s="40"/>
    </row>
    <row r="61" spans="1:9" ht="15.75" customHeight="1">
      <c r="B61" s="12"/>
      <c r="I61" s="40"/>
    </row>
    <row r="62" spans="1:9" ht="15">
      <c r="B62" s="62" t="s">
        <v>65</v>
      </c>
      <c r="C62" s="62"/>
      <c r="D62" s="62"/>
      <c r="E62" s="76"/>
      <c r="F62" s="14"/>
      <c r="G62" s="14"/>
      <c r="I62" s="40"/>
    </row>
    <row r="63" spans="1:9" ht="15">
      <c r="B63" s="61" t="s">
        <v>59</v>
      </c>
      <c r="C63" s="34">
        <f>COUNTIF($H$15:$H$59,"=Высокий")</f>
        <v>25</v>
      </c>
      <c r="D63" s="14"/>
      <c r="E63" s="14"/>
      <c r="F63" s="14"/>
      <c r="G63" s="14"/>
      <c r="I63" s="40"/>
    </row>
    <row r="64" spans="1:9" ht="15">
      <c r="B64" s="61" t="s">
        <v>60</v>
      </c>
      <c r="C64" s="34">
        <f>COUNTIF($H$15:$H$59,"=Средний")</f>
        <v>17</v>
      </c>
      <c r="D64" s="14"/>
      <c r="E64" s="14"/>
      <c r="F64" s="14"/>
      <c r="G64" s="14"/>
      <c r="I64" s="40"/>
    </row>
    <row r="65" spans="1:8" ht="15">
      <c r="B65" s="61" t="s">
        <v>61</v>
      </c>
      <c r="C65" s="34">
        <f>COUNTIF($H$15:$H$59,"=Низкий")</f>
        <v>0</v>
      </c>
      <c r="D65" s="14"/>
      <c r="E65" s="14"/>
      <c r="F65" s="14"/>
      <c r="G65" s="14"/>
    </row>
    <row r="66" spans="1:8" ht="15">
      <c r="B66" s="13"/>
      <c r="C66" s="14"/>
      <c r="D66" s="14"/>
      <c r="E66" s="14"/>
      <c r="F66" s="14"/>
      <c r="G66" s="14"/>
    </row>
    <row r="67" spans="1:8" ht="15">
      <c r="B67" s="13" t="s">
        <v>13</v>
      </c>
      <c r="C67" s="14"/>
      <c r="D67" s="14"/>
      <c r="E67" s="14"/>
      <c r="F67" s="14"/>
      <c r="G67" s="14"/>
    </row>
    <row r="68" spans="1:8" ht="15">
      <c r="B68" s="135" t="s">
        <v>15</v>
      </c>
      <c r="C68" s="135"/>
      <c r="D68" s="28">
        <f>C63</f>
        <v>25</v>
      </c>
      <c r="E68" s="136" t="s">
        <v>16</v>
      </c>
      <c r="F68" s="136"/>
      <c r="G68" s="28">
        <f>(D68*100)/E9</f>
        <v>59.523809523809526</v>
      </c>
      <c r="H68" s="27" t="s">
        <v>17</v>
      </c>
    </row>
    <row r="69" spans="1:8" ht="15">
      <c r="B69" s="135" t="s">
        <v>18</v>
      </c>
      <c r="C69" s="135"/>
      <c r="D69" s="28">
        <f>C64</f>
        <v>17</v>
      </c>
      <c r="E69" s="136" t="s">
        <v>16</v>
      </c>
      <c r="F69" s="136"/>
      <c r="G69" s="28">
        <f>(D69*100)/E9</f>
        <v>40.476190476190474</v>
      </c>
      <c r="H69" s="27" t="s">
        <v>17</v>
      </c>
    </row>
    <row r="70" spans="1:8" ht="15">
      <c r="B70" s="135" t="s">
        <v>19</v>
      </c>
      <c r="C70" s="135"/>
      <c r="D70" s="28">
        <f>C65</f>
        <v>0</v>
      </c>
      <c r="E70" s="136" t="s">
        <v>16</v>
      </c>
      <c r="F70" s="136"/>
      <c r="G70" s="28">
        <f>(D70*100)/E9</f>
        <v>0</v>
      </c>
      <c r="H70" s="27" t="s">
        <v>17</v>
      </c>
    </row>
    <row r="71" spans="1:8">
      <c r="B71" s="13"/>
    </row>
    <row r="72" spans="1:8" ht="15.75">
      <c r="A72" s="2"/>
      <c r="B72" s="7" t="s">
        <v>66</v>
      </c>
      <c r="C72" s="137" t="s">
        <v>64</v>
      </c>
      <c r="D72" s="137"/>
      <c r="E72" s="137"/>
      <c r="F72" s="137"/>
      <c r="G72" s="137"/>
      <c r="H72" s="137"/>
    </row>
    <row r="73" spans="1:8">
      <c r="B73" s="9"/>
    </row>
    <row r="74" spans="1:8" ht="15.75">
      <c r="B74" s="1"/>
    </row>
  </sheetData>
  <mergeCells count="22">
    <mergeCell ref="A14:G14"/>
    <mergeCell ref="A23:G23"/>
    <mergeCell ref="A35:G35"/>
    <mergeCell ref="A46:G46"/>
    <mergeCell ref="A1:H1"/>
    <mergeCell ref="H12:H13"/>
    <mergeCell ref="A3:H3"/>
    <mergeCell ref="A4:H4"/>
    <mergeCell ref="A12:A13"/>
    <mergeCell ref="A5:H5"/>
    <mergeCell ref="A7:E7"/>
    <mergeCell ref="A8:D8"/>
    <mergeCell ref="A9:D9"/>
    <mergeCell ref="B12:B13"/>
    <mergeCell ref="C12:G12"/>
    <mergeCell ref="C72:H72"/>
    <mergeCell ref="E68:F68"/>
    <mergeCell ref="E69:F69"/>
    <mergeCell ref="E70:F70"/>
    <mergeCell ref="B68:C68"/>
    <mergeCell ref="B69:C69"/>
    <mergeCell ref="B70:C70"/>
  </mergeCells>
  <pageMargins left="1.1023622047244095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topLeftCell="A43" zoomScale="80" zoomScaleNormal="100" zoomScaleSheetLayoutView="80" workbookViewId="0">
      <selection activeCell="A10" sqref="A10:H10"/>
    </sheetView>
  </sheetViews>
  <sheetFormatPr defaultRowHeight="14.25"/>
  <cols>
    <col min="2" max="2" width="16" customWidth="1"/>
    <col min="3" max="3" width="5.875" customWidth="1"/>
    <col min="4" max="4" width="36.125" customWidth="1"/>
    <col min="5" max="5" width="19.625" customWidth="1"/>
    <col min="6" max="6" width="16.25" customWidth="1"/>
    <col min="7" max="7" width="16.625" customWidth="1"/>
    <col min="8" max="8" width="15.125" customWidth="1"/>
    <col min="9" max="9" width="11" customWidth="1"/>
    <col min="14" max="14" width="21.625" customWidth="1"/>
  </cols>
  <sheetData>
    <row r="1" spans="1:14" ht="113.25" customHeight="1">
      <c r="A1" s="133" t="s">
        <v>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6.5">
      <c r="A2" s="11"/>
    </row>
    <row r="3" spans="1:14" ht="18.75" customHeight="1">
      <c r="A3" s="155" t="s">
        <v>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.75" customHeight="1">
      <c r="A4" s="155" t="s">
        <v>88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ht="18.75" customHeight="1">
      <c r="A5" s="155" t="s">
        <v>283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>
      <c r="A7" s="156"/>
      <c r="B7" s="156"/>
      <c r="C7" s="156"/>
      <c r="D7" s="156"/>
      <c r="E7" s="156"/>
      <c r="F7" s="156"/>
      <c r="G7" s="156"/>
      <c r="H7" s="80"/>
      <c r="I7" s="80"/>
      <c r="J7" s="80"/>
      <c r="K7" s="80"/>
      <c r="L7" s="80"/>
      <c r="M7" s="80"/>
      <c r="N7" s="80"/>
    </row>
    <row r="8" spans="1:14" ht="15.75">
      <c r="A8" s="167"/>
      <c r="B8" s="167"/>
      <c r="C8" s="167"/>
      <c r="D8" s="167"/>
      <c r="E8" s="167"/>
      <c r="F8" s="167"/>
      <c r="G8" s="167"/>
      <c r="H8" s="167"/>
      <c r="I8" s="162"/>
      <c r="J8" s="163" t="s">
        <v>71</v>
      </c>
      <c r="K8" s="157" t="s">
        <v>72</v>
      </c>
      <c r="L8" s="157"/>
      <c r="M8" s="157"/>
      <c r="N8" s="157"/>
    </row>
    <row r="9" spans="1:14" ht="15.75" customHeight="1">
      <c r="A9" s="167" t="s">
        <v>188</v>
      </c>
      <c r="B9" s="167"/>
      <c r="C9" s="167"/>
      <c r="D9" s="167"/>
      <c r="E9" s="167"/>
      <c r="F9" s="167"/>
      <c r="G9" s="167"/>
      <c r="H9" s="167"/>
      <c r="I9" s="162"/>
      <c r="J9" s="163"/>
      <c r="K9" s="157"/>
      <c r="L9" s="157"/>
      <c r="M9" s="157"/>
      <c r="N9" s="157"/>
    </row>
    <row r="10" spans="1:14" ht="31.5" customHeight="1">
      <c r="A10" s="158"/>
      <c r="B10" s="158"/>
      <c r="C10" s="158"/>
      <c r="D10" s="158"/>
      <c r="E10" s="158"/>
      <c r="F10" s="158"/>
      <c r="G10" s="158"/>
      <c r="H10" s="158"/>
      <c r="I10" s="86"/>
      <c r="J10" s="81" t="s">
        <v>73</v>
      </c>
      <c r="K10" s="164" t="s">
        <v>89</v>
      </c>
      <c r="L10" s="157"/>
      <c r="M10" s="157"/>
      <c r="N10" s="157"/>
    </row>
    <row r="11" spans="1:14" ht="30" customHeight="1">
      <c r="A11" s="158"/>
      <c r="B11" s="158"/>
      <c r="C11" s="158"/>
      <c r="D11" s="158"/>
      <c r="E11" s="158"/>
      <c r="F11" s="158"/>
      <c r="G11" s="158"/>
      <c r="H11" s="158"/>
      <c r="I11" s="86"/>
      <c r="J11" s="82" t="s">
        <v>74</v>
      </c>
      <c r="K11" s="160" t="s">
        <v>90</v>
      </c>
      <c r="L11" s="161"/>
      <c r="M11" s="161"/>
      <c r="N11" s="161"/>
    </row>
    <row r="12" spans="1:14" ht="27" customHeight="1">
      <c r="A12" s="159" t="s">
        <v>75</v>
      </c>
      <c r="B12" s="165" t="s">
        <v>22</v>
      </c>
      <c r="C12" s="159" t="s">
        <v>76</v>
      </c>
      <c r="D12" s="159" t="s">
        <v>77</v>
      </c>
      <c r="E12" s="159" t="s">
        <v>78</v>
      </c>
      <c r="F12" s="159" t="s">
        <v>79</v>
      </c>
      <c r="G12" s="159" t="s">
        <v>80</v>
      </c>
      <c r="H12" s="159" t="s">
        <v>81</v>
      </c>
      <c r="I12" s="159" t="s">
        <v>82</v>
      </c>
      <c r="J12" s="159" t="s">
        <v>26</v>
      </c>
      <c r="K12" s="159"/>
      <c r="L12" s="159"/>
      <c r="M12" s="159"/>
      <c r="N12" s="159" t="s">
        <v>27</v>
      </c>
    </row>
    <row r="13" spans="1:14" ht="15">
      <c r="A13" s="159"/>
      <c r="B13" s="165"/>
      <c r="C13" s="159"/>
      <c r="D13" s="159"/>
      <c r="E13" s="159"/>
      <c r="F13" s="159"/>
      <c r="G13" s="159"/>
      <c r="H13" s="159"/>
      <c r="I13" s="159"/>
      <c r="J13" s="82" t="s">
        <v>71</v>
      </c>
      <c r="K13" s="82" t="s">
        <v>73</v>
      </c>
      <c r="L13" s="82" t="s">
        <v>74</v>
      </c>
      <c r="M13" s="82" t="s">
        <v>83</v>
      </c>
      <c r="N13" s="159"/>
    </row>
    <row r="14" spans="1:14" ht="63">
      <c r="A14" s="166" t="s">
        <v>84</v>
      </c>
      <c r="B14" s="84" t="s">
        <v>96</v>
      </c>
      <c r="C14" s="84">
        <v>1</v>
      </c>
      <c r="D14" s="82" t="s">
        <v>97</v>
      </c>
      <c r="E14" s="90" t="s">
        <v>189</v>
      </c>
      <c r="F14" s="90" t="s">
        <v>98</v>
      </c>
      <c r="G14" s="64" t="s">
        <v>99</v>
      </c>
      <c r="H14" s="99" t="s">
        <v>107</v>
      </c>
      <c r="I14" s="90" t="s">
        <v>100</v>
      </c>
      <c r="J14" s="82"/>
      <c r="K14" s="82">
        <v>1</v>
      </c>
      <c r="L14" s="82">
        <v>28</v>
      </c>
      <c r="M14" s="82">
        <v>29</v>
      </c>
      <c r="N14" s="85"/>
    </row>
    <row r="15" spans="1:14" ht="63">
      <c r="A15" s="166"/>
      <c r="B15" s="91">
        <v>44458</v>
      </c>
      <c r="C15" s="92">
        <v>2</v>
      </c>
      <c r="D15" s="42" t="s">
        <v>104</v>
      </c>
      <c r="E15" s="42" t="s">
        <v>190</v>
      </c>
      <c r="F15" s="42" t="s">
        <v>106</v>
      </c>
      <c r="G15" s="64" t="s">
        <v>102</v>
      </c>
      <c r="H15" s="83" t="s">
        <v>109</v>
      </c>
      <c r="I15" s="90" t="s">
        <v>100</v>
      </c>
      <c r="J15" s="83">
        <v>26</v>
      </c>
      <c r="K15" s="83">
        <v>1</v>
      </c>
      <c r="L15" s="83"/>
      <c r="M15" s="83">
        <v>27</v>
      </c>
      <c r="N15" s="85"/>
    </row>
    <row r="16" spans="1:14" ht="78.75">
      <c r="A16" s="166"/>
      <c r="B16" s="93" t="s">
        <v>110</v>
      </c>
      <c r="C16" s="92">
        <v>3</v>
      </c>
      <c r="D16" s="90" t="s">
        <v>111</v>
      </c>
      <c r="E16" s="42" t="s">
        <v>190</v>
      </c>
      <c r="F16" s="90" t="s">
        <v>112</v>
      </c>
      <c r="G16" s="64" t="s">
        <v>113</v>
      </c>
      <c r="H16" s="100" t="s">
        <v>137</v>
      </c>
      <c r="I16" s="90" t="s">
        <v>100</v>
      </c>
      <c r="J16" s="83">
        <v>25</v>
      </c>
      <c r="K16" s="83">
        <v>1</v>
      </c>
      <c r="L16" s="83"/>
      <c r="M16" s="83">
        <v>26</v>
      </c>
      <c r="N16" s="85"/>
    </row>
    <row r="17" spans="1:14" ht="63">
      <c r="A17" s="166"/>
      <c r="B17" s="94" t="s">
        <v>114</v>
      </c>
      <c r="C17" s="92">
        <v>4</v>
      </c>
      <c r="D17" s="42" t="s">
        <v>115</v>
      </c>
      <c r="E17" s="42" t="s">
        <v>191</v>
      </c>
      <c r="F17" s="42" t="s">
        <v>116</v>
      </c>
      <c r="G17" s="64" t="s">
        <v>102</v>
      </c>
      <c r="H17" s="100" t="s">
        <v>108</v>
      </c>
      <c r="I17" s="83" t="s">
        <v>68</v>
      </c>
      <c r="J17" s="83">
        <v>1</v>
      </c>
      <c r="K17" s="83"/>
      <c r="L17" s="83"/>
      <c r="M17" s="83">
        <v>1</v>
      </c>
      <c r="N17" s="85"/>
    </row>
    <row r="18" spans="1:14" ht="63">
      <c r="A18" s="166" t="s">
        <v>85</v>
      </c>
      <c r="B18" s="95" t="s">
        <v>117</v>
      </c>
      <c r="C18" s="90">
        <v>5</v>
      </c>
      <c r="D18" s="90" t="s">
        <v>118</v>
      </c>
      <c r="E18" s="42" t="s">
        <v>190</v>
      </c>
      <c r="F18" s="90" t="s">
        <v>98</v>
      </c>
      <c r="G18" s="64" t="s">
        <v>113</v>
      </c>
      <c r="H18" s="81" t="s">
        <v>136</v>
      </c>
      <c r="I18" s="90" t="s">
        <v>100</v>
      </c>
      <c r="J18" s="82">
        <v>28</v>
      </c>
      <c r="K18" s="83">
        <v>1</v>
      </c>
      <c r="L18" s="83"/>
      <c r="M18" s="83">
        <v>29</v>
      </c>
      <c r="N18" s="85"/>
    </row>
    <row r="19" spans="1:14" ht="63">
      <c r="A19" s="166"/>
      <c r="B19" s="95" t="s">
        <v>119</v>
      </c>
      <c r="C19" s="96">
        <v>6</v>
      </c>
      <c r="D19" s="90" t="s">
        <v>120</v>
      </c>
      <c r="E19" s="42" t="s">
        <v>190</v>
      </c>
      <c r="F19" s="90" t="s">
        <v>101</v>
      </c>
      <c r="G19" s="64" t="s">
        <v>102</v>
      </c>
      <c r="H19" s="81" t="s">
        <v>108</v>
      </c>
      <c r="I19" s="90" t="s">
        <v>103</v>
      </c>
      <c r="J19" s="83">
        <v>12</v>
      </c>
      <c r="K19" s="83">
        <v>1</v>
      </c>
      <c r="L19" s="83"/>
      <c r="M19" s="83">
        <v>13</v>
      </c>
      <c r="N19" s="85"/>
    </row>
    <row r="20" spans="1:14" ht="94.5">
      <c r="A20" s="166"/>
      <c r="B20" s="97" t="s">
        <v>121</v>
      </c>
      <c r="C20" s="90">
        <v>7</v>
      </c>
      <c r="D20" s="90" t="s">
        <v>122</v>
      </c>
      <c r="E20" s="42" t="s">
        <v>190</v>
      </c>
      <c r="F20" s="90" t="s">
        <v>98</v>
      </c>
      <c r="G20" s="90" t="s">
        <v>113</v>
      </c>
      <c r="H20" s="81" t="s">
        <v>135</v>
      </c>
      <c r="I20" s="90" t="s">
        <v>100</v>
      </c>
      <c r="J20" s="83">
        <v>23</v>
      </c>
      <c r="K20" s="83">
        <v>1</v>
      </c>
      <c r="L20" s="83"/>
      <c r="M20" s="83">
        <v>24</v>
      </c>
      <c r="N20" s="85"/>
    </row>
    <row r="21" spans="1:14" ht="47.25">
      <c r="A21" s="166"/>
      <c r="B21" s="91">
        <v>44499</v>
      </c>
      <c r="C21" s="92">
        <v>8</v>
      </c>
      <c r="D21" s="90" t="s">
        <v>123</v>
      </c>
      <c r="E21" s="42" t="s">
        <v>190</v>
      </c>
      <c r="F21" s="42" t="s">
        <v>98</v>
      </c>
      <c r="G21" s="64" t="s">
        <v>113</v>
      </c>
      <c r="H21" s="83" t="s">
        <v>138</v>
      </c>
      <c r="I21" s="90" t="s">
        <v>100</v>
      </c>
      <c r="J21" s="82">
        <v>23</v>
      </c>
      <c r="K21" s="82">
        <v>1</v>
      </c>
      <c r="L21" s="82"/>
      <c r="M21" s="82">
        <v>24</v>
      </c>
      <c r="N21" s="85"/>
    </row>
    <row r="22" spans="1:14" ht="78.75">
      <c r="A22" s="166" t="s">
        <v>86</v>
      </c>
      <c r="B22" s="95" t="s">
        <v>124</v>
      </c>
      <c r="C22" s="92">
        <v>9</v>
      </c>
      <c r="D22" s="90" t="s">
        <v>125</v>
      </c>
      <c r="E22" s="42" t="s">
        <v>190</v>
      </c>
      <c r="F22" s="93" t="s">
        <v>112</v>
      </c>
      <c r="G22" s="64" t="s">
        <v>113</v>
      </c>
      <c r="H22" s="83" t="s">
        <v>134</v>
      </c>
      <c r="I22" s="90" t="s">
        <v>100</v>
      </c>
      <c r="J22" s="82">
        <v>19</v>
      </c>
      <c r="K22" s="82">
        <v>1</v>
      </c>
      <c r="L22" s="82"/>
      <c r="M22" s="82">
        <v>20</v>
      </c>
      <c r="N22" s="85"/>
    </row>
    <row r="23" spans="1:14" ht="78.75">
      <c r="A23" s="166"/>
      <c r="B23" s="98" t="s">
        <v>126</v>
      </c>
      <c r="C23" s="92">
        <v>10</v>
      </c>
      <c r="D23" s="42" t="s">
        <v>127</v>
      </c>
      <c r="E23" s="42" t="s">
        <v>105</v>
      </c>
      <c r="F23" s="94" t="s">
        <v>112</v>
      </c>
      <c r="G23" s="64" t="s">
        <v>102</v>
      </c>
      <c r="H23" s="83" t="s">
        <v>134</v>
      </c>
      <c r="I23" s="90" t="s">
        <v>100</v>
      </c>
      <c r="J23" s="82">
        <v>21</v>
      </c>
      <c r="K23" s="82">
        <v>1</v>
      </c>
      <c r="L23" s="82"/>
      <c r="M23" s="82">
        <v>22</v>
      </c>
      <c r="N23" s="85"/>
    </row>
    <row r="24" spans="1:14" ht="78.75">
      <c r="A24" s="166" t="s">
        <v>87</v>
      </c>
      <c r="B24" s="43" t="s">
        <v>128</v>
      </c>
      <c r="C24" s="92">
        <v>11</v>
      </c>
      <c r="D24" s="90" t="s">
        <v>129</v>
      </c>
      <c r="E24" s="42" t="s">
        <v>190</v>
      </c>
      <c r="F24" s="93" t="s">
        <v>112</v>
      </c>
      <c r="G24" s="64" t="s">
        <v>113</v>
      </c>
      <c r="H24" s="83" t="s">
        <v>134</v>
      </c>
      <c r="I24" s="90" t="s">
        <v>100</v>
      </c>
      <c r="J24" s="82">
        <v>15</v>
      </c>
      <c r="K24" s="82">
        <v>1</v>
      </c>
      <c r="L24" s="82"/>
      <c r="M24" s="82">
        <v>16</v>
      </c>
      <c r="N24" s="85"/>
    </row>
    <row r="25" spans="1:14" ht="78.75">
      <c r="A25" s="166"/>
      <c r="B25" s="43" t="s">
        <v>130</v>
      </c>
      <c r="C25" s="92">
        <v>12</v>
      </c>
      <c r="D25" s="90" t="s">
        <v>131</v>
      </c>
      <c r="E25" s="42" t="s">
        <v>190</v>
      </c>
      <c r="F25" s="90" t="s">
        <v>112</v>
      </c>
      <c r="G25" s="64" t="s">
        <v>113</v>
      </c>
      <c r="H25" s="83" t="s">
        <v>134</v>
      </c>
      <c r="I25" s="90" t="s">
        <v>100</v>
      </c>
      <c r="J25" s="82">
        <v>15</v>
      </c>
      <c r="K25" s="82">
        <v>1</v>
      </c>
      <c r="L25" s="82"/>
      <c r="M25" s="82">
        <v>16</v>
      </c>
      <c r="N25" s="85"/>
    </row>
    <row r="26" spans="1:14" ht="47.25">
      <c r="A26" s="166"/>
      <c r="B26" s="91" t="s">
        <v>133</v>
      </c>
      <c r="C26" s="92">
        <v>13</v>
      </c>
      <c r="D26" s="42" t="s">
        <v>132</v>
      </c>
      <c r="E26" s="42" t="s">
        <v>190</v>
      </c>
      <c r="F26" s="42" t="s">
        <v>116</v>
      </c>
      <c r="G26" s="64" t="s">
        <v>102</v>
      </c>
      <c r="H26" s="83" t="s">
        <v>108</v>
      </c>
      <c r="I26" s="90" t="s">
        <v>68</v>
      </c>
      <c r="J26" s="82">
        <v>8</v>
      </c>
      <c r="K26" s="82">
        <v>1</v>
      </c>
      <c r="L26" s="82"/>
      <c r="M26" s="82">
        <v>9</v>
      </c>
      <c r="N26" s="85"/>
    </row>
    <row r="27" spans="1:14" s="2" customFormat="1" ht="78.75">
      <c r="A27" s="151" t="s">
        <v>248</v>
      </c>
      <c r="B27" s="108" t="s">
        <v>247</v>
      </c>
      <c r="C27" s="92">
        <v>16</v>
      </c>
      <c r="D27" s="105" t="s">
        <v>246</v>
      </c>
      <c r="E27" s="105" t="s">
        <v>204</v>
      </c>
      <c r="F27" s="105" t="s">
        <v>112</v>
      </c>
      <c r="G27" s="107" t="s">
        <v>202</v>
      </c>
      <c r="H27" s="106" t="s">
        <v>113</v>
      </c>
      <c r="I27" s="105" t="s">
        <v>100</v>
      </c>
      <c r="J27" s="105">
        <v>30</v>
      </c>
      <c r="K27" s="105">
        <v>1</v>
      </c>
      <c r="L27" s="105"/>
      <c r="M27" s="118">
        <v>31</v>
      </c>
      <c r="N27" s="116"/>
    </row>
    <row r="28" spans="1:14" ht="47.25">
      <c r="A28" s="152"/>
      <c r="B28" s="110" t="s">
        <v>245</v>
      </c>
      <c r="C28" s="92">
        <v>17</v>
      </c>
      <c r="D28" s="109" t="s">
        <v>97</v>
      </c>
      <c r="E28" s="105" t="s">
        <v>221</v>
      </c>
      <c r="F28" s="109" t="s">
        <v>98</v>
      </c>
      <c r="G28" s="107" t="s">
        <v>202</v>
      </c>
      <c r="H28" s="106" t="s">
        <v>99</v>
      </c>
      <c r="I28" s="105" t="s">
        <v>100</v>
      </c>
      <c r="J28" s="105">
        <v>34</v>
      </c>
      <c r="K28" s="105">
        <v>1</v>
      </c>
      <c r="L28" s="105"/>
      <c r="M28" s="118">
        <v>35</v>
      </c>
      <c r="N28" s="116"/>
    </row>
    <row r="29" spans="1:14" ht="78.75">
      <c r="A29" s="153" t="s">
        <v>244</v>
      </c>
      <c r="B29" s="111" t="s">
        <v>243</v>
      </c>
      <c r="C29" s="92">
        <v>18</v>
      </c>
      <c r="D29" s="107" t="s">
        <v>242</v>
      </c>
      <c r="E29" s="105" t="s">
        <v>204</v>
      </c>
      <c r="F29" s="105" t="s">
        <v>112</v>
      </c>
      <c r="G29" s="107" t="s">
        <v>202</v>
      </c>
      <c r="H29" s="106" t="s">
        <v>113</v>
      </c>
      <c r="I29" s="105" t="s">
        <v>100</v>
      </c>
      <c r="J29" s="105">
        <v>25</v>
      </c>
      <c r="K29" s="105">
        <v>1</v>
      </c>
      <c r="L29" s="105"/>
      <c r="M29" s="118">
        <v>26</v>
      </c>
      <c r="N29" s="116"/>
    </row>
    <row r="30" spans="1:14" ht="78.75">
      <c r="A30" s="152"/>
      <c r="B30" s="110" t="s">
        <v>241</v>
      </c>
      <c r="C30" s="92">
        <v>19</v>
      </c>
      <c r="D30" s="109" t="s">
        <v>240</v>
      </c>
      <c r="E30" s="105" t="s">
        <v>204</v>
      </c>
      <c r="F30" s="109" t="s">
        <v>239</v>
      </c>
      <c r="G30" s="107" t="s">
        <v>202</v>
      </c>
      <c r="H30" s="106" t="s">
        <v>102</v>
      </c>
      <c r="I30" s="105" t="s">
        <v>103</v>
      </c>
      <c r="J30" s="105">
        <v>12</v>
      </c>
      <c r="K30" s="105">
        <v>1</v>
      </c>
      <c r="L30" s="105"/>
      <c r="M30" s="118">
        <v>13</v>
      </c>
      <c r="N30" s="116"/>
    </row>
    <row r="31" spans="1:14" ht="94.5">
      <c r="A31" s="151" t="s">
        <v>238</v>
      </c>
      <c r="B31" s="115" t="s">
        <v>237</v>
      </c>
      <c r="C31" s="92">
        <v>20</v>
      </c>
      <c r="D31" s="114" t="s">
        <v>236</v>
      </c>
      <c r="E31" s="105" t="s">
        <v>204</v>
      </c>
      <c r="F31" s="109" t="s">
        <v>235</v>
      </c>
      <c r="G31" s="107" t="s">
        <v>202</v>
      </c>
      <c r="H31" s="106" t="s">
        <v>113</v>
      </c>
      <c r="I31" s="105" t="s">
        <v>100</v>
      </c>
      <c r="J31" s="105">
        <v>35</v>
      </c>
      <c r="K31" s="105">
        <v>1</v>
      </c>
      <c r="L31" s="105"/>
      <c r="M31" s="118">
        <v>36</v>
      </c>
      <c r="N31" s="116"/>
    </row>
    <row r="32" spans="1:14" ht="78.75">
      <c r="A32" s="153"/>
      <c r="B32" s="111" t="s">
        <v>234</v>
      </c>
      <c r="C32" s="92">
        <v>21</v>
      </c>
      <c r="D32" s="107" t="s">
        <v>233</v>
      </c>
      <c r="E32" s="105" t="s">
        <v>204</v>
      </c>
      <c r="F32" s="105" t="s">
        <v>112</v>
      </c>
      <c r="G32" s="107" t="s">
        <v>202</v>
      </c>
      <c r="H32" s="106" t="s">
        <v>113</v>
      </c>
      <c r="I32" s="105" t="s">
        <v>100</v>
      </c>
      <c r="J32" s="105">
        <v>29</v>
      </c>
      <c r="K32" s="105">
        <v>1</v>
      </c>
      <c r="L32" s="105"/>
      <c r="M32" s="118">
        <v>30</v>
      </c>
      <c r="N32" s="116"/>
    </row>
    <row r="33" spans="1:14" ht="94.5">
      <c r="A33" s="152"/>
      <c r="B33" s="111" t="s">
        <v>232</v>
      </c>
      <c r="C33" s="92">
        <v>22</v>
      </c>
      <c r="D33" s="105" t="s">
        <v>231</v>
      </c>
      <c r="E33" s="105" t="s">
        <v>204</v>
      </c>
      <c r="F33" s="105" t="s">
        <v>112</v>
      </c>
      <c r="G33" s="107" t="s">
        <v>202</v>
      </c>
      <c r="H33" s="106" t="s">
        <v>113</v>
      </c>
      <c r="I33" s="105" t="s">
        <v>100</v>
      </c>
      <c r="J33" s="105">
        <v>32</v>
      </c>
      <c r="K33" s="105">
        <v>1</v>
      </c>
      <c r="L33" s="105"/>
      <c r="M33" s="118">
        <v>33</v>
      </c>
      <c r="N33" s="116"/>
    </row>
    <row r="34" spans="1:14" ht="63">
      <c r="A34" s="154" t="s">
        <v>230</v>
      </c>
      <c r="B34" s="110" t="s">
        <v>229</v>
      </c>
      <c r="C34" s="92">
        <v>23</v>
      </c>
      <c r="D34" s="109" t="s">
        <v>104</v>
      </c>
      <c r="E34" s="105" t="s">
        <v>204</v>
      </c>
      <c r="F34" s="109" t="s">
        <v>106</v>
      </c>
      <c r="G34" s="107" t="s">
        <v>202</v>
      </c>
      <c r="H34" s="106" t="s">
        <v>102</v>
      </c>
      <c r="I34" s="105" t="s">
        <v>100</v>
      </c>
      <c r="J34" s="105">
        <v>28</v>
      </c>
      <c r="K34" s="105">
        <v>1</v>
      </c>
      <c r="L34" s="105"/>
      <c r="M34" s="118">
        <v>29</v>
      </c>
      <c r="N34" s="116"/>
    </row>
    <row r="35" spans="1:14" ht="47.25">
      <c r="A35" s="154"/>
      <c r="B35" s="113" t="s">
        <v>228</v>
      </c>
      <c r="C35" s="92">
        <v>24</v>
      </c>
      <c r="D35" s="105" t="s">
        <v>227</v>
      </c>
      <c r="E35" s="105" t="s">
        <v>204</v>
      </c>
      <c r="F35" s="105" t="s">
        <v>112</v>
      </c>
      <c r="G35" s="107" t="s">
        <v>202</v>
      </c>
      <c r="H35" s="106" t="s">
        <v>113</v>
      </c>
      <c r="I35" s="105" t="s">
        <v>100</v>
      </c>
      <c r="J35" s="105">
        <v>34</v>
      </c>
      <c r="K35" s="105">
        <v>1</v>
      </c>
      <c r="L35" s="105"/>
      <c r="M35" s="118">
        <v>35</v>
      </c>
      <c r="N35" s="116"/>
    </row>
    <row r="36" spans="1:14" ht="94.5">
      <c r="A36" s="154"/>
      <c r="B36" s="112" t="s">
        <v>226</v>
      </c>
      <c r="C36" s="92">
        <v>25</v>
      </c>
      <c r="D36" s="109" t="s">
        <v>225</v>
      </c>
      <c r="E36" s="105" t="s">
        <v>204</v>
      </c>
      <c r="F36" s="109" t="s">
        <v>112</v>
      </c>
      <c r="G36" s="107" t="s">
        <v>202</v>
      </c>
      <c r="H36" s="106" t="s">
        <v>113</v>
      </c>
      <c r="I36" s="105" t="s">
        <v>100</v>
      </c>
      <c r="J36" s="105">
        <v>30</v>
      </c>
      <c r="K36" s="105">
        <v>1</v>
      </c>
      <c r="L36" s="105"/>
      <c r="M36" s="118">
        <v>31</v>
      </c>
      <c r="N36" s="116"/>
    </row>
    <row r="37" spans="1:14" ht="78.75">
      <c r="A37" s="154"/>
      <c r="B37" s="110" t="s">
        <v>224</v>
      </c>
      <c r="C37" s="92">
        <v>26</v>
      </c>
      <c r="D37" s="109" t="s">
        <v>223</v>
      </c>
      <c r="E37" s="105" t="s">
        <v>204</v>
      </c>
      <c r="F37" s="109" t="s">
        <v>101</v>
      </c>
      <c r="G37" s="107" t="s">
        <v>202</v>
      </c>
      <c r="H37" s="106" t="s">
        <v>102</v>
      </c>
      <c r="I37" s="105" t="s">
        <v>100</v>
      </c>
      <c r="J37" s="105">
        <v>1</v>
      </c>
      <c r="K37" s="105"/>
      <c r="L37" s="105">
        <v>1</v>
      </c>
      <c r="M37" s="118">
        <v>2</v>
      </c>
      <c r="N37" s="116"/>
    </row>
    <row r="38" spans="1:14" ht="47.25">
      <c r="A38" s="154"/>
      <c r="B38" s="110" t="s">
        <v>222</v>
      </c>
      <c r="C38" s="92">
        <v>27</v>
      </c>
      <c r="D38" s="109" t="s">
        <v>97</v>
      </c>
      <c r="E38" s="105" t="s">
        <v>221</v>
      </c>
      <c r="F38" s="109" t="s">
        <v>98</v>
      </c>
      <c r="G38" s="107" t="s">
        <v>202</v>
      </c>
      <c r="H38" s="106" t="s">
        <v>99</v>
      </c>
      <c r="I38" s="105" t="s">
        <v>100</v>
      </c>
      <c r="J38" s="105">
        <v>29</v>
      </c>
      <c r="K38" s="105">
        <v>1</v>
      </c>
      <c r="L38" s="105"/>
      <c r="M38" s="105">
        <v>30</v>
      </c>
      <c r="N38" s="120"/>
    </row>
    <row r="39" spans="1:14" ht="94.5">
      <c r="A39" s="154"/>
      <c r="B39" s="110" t="s">
        <v>218</v>
      </c>
      <c r="C39" s="92">
        <v>28</v>
      </c>
      <c r="D39" s="109" t="s">
        <v>220</v>
      </c>
      <c r="E39" s="105" t="s">
        <v>204</v>
      </c>
      <c r="F39" s="109" t="s">
        <v>219</v>
      </c>
      <c r="G39" s="107" t="s">
        <v>202</v>
      </c>
      <c r="H39" s="106" t="s">
        <v>102</v>
      </c>
      <c r="I39" s="105" t="s">
        <v>100</v>
      </c>
      <c r="J39" s="105">
        <v>13</v>
      </c>
      <c r="K39" s="105">
        <v>1</v>
      </c>
      <c r="L39" s="105"/>
      <c r="M39" s="105">
        <v>14</v>
      </c>
      <c r="N39" s="119"/>
    </row>
    <row r="40" spans="1:14" ht="47.25">
      <c r="A40" s="154"/>
      <c r="B40" s="110" t="s">
        <v>218</v>
      </c>
      <c r="C40" s="92">
        <v>29</v>
      </c>
      <c r="D40" s="109" t="s">
        <v>217</v>
      </c>
      <c r="E40" s="105" t="s">
        <v>204</v>
      </c>
      <c r="F40" s="109" t="s">
        <v>216</v>
      </c>
      <c r="G40" s="107" t="s">
        <v>202</v>
      </c>
      <c r="H40" s="106" t="s">
        <v>102</v>
      </c>
      <c r="I40" s="105" t="s">
        <v>203</v>
      </c>
      <c r="J40" s="105">
        <v>13</v>
      </c>
      <c r="K40" s="105">
        <v>1</v>
      </c>
      <c r="L40" s="105"/>
      <c r="M40" s="105">
        <v>14</v>
      </c>
      <c r="N40" s="119"/>
    </row>
    <row r="41" spans="1:14" ht="47.25">
      <c r="A41" s="154"/>
      <c r="B41" s="110" t="s">
        <v>218</v>
      </c>
      <c r="C41" s="92">
        <v>30</v>
      </c>
      <c r="D41" s="109" t="s">
        <v>217</v>
      </c>
      <c r="E41" s="109" t="s">
        <v>204</v>
      </c>
      <c r="F41" s="109" t="s">
        <v>216</v>
      </c>
      <c r="G41" s="107" t="s">
        <v>202</v>
      </c>
      <c r="H41" s="106" t="s">
        <v>102</v>
      </c>
      <c r="I41" s="105" t="s">
        <v>203</v>
      </c>
      <c r="J41" s="105">
        <v>13</v>
      </c>
      <c r="K41" s="105">
        <v>1</v>
      </c>
      <c r="L41" s="105"/>
      <c r="M41" s="105">
        <v>14</v>
      </c>
      <c r="N41" s="119"/>
    </row>
    <row r="42" spans="1:14" ht="94.5">
      <c r="A42" s="151" t="s">
        <v>215</v>
      </c>
      <c r="B42" s="111" t="s">
        <v>214</v>
      </c>
      <c r="C42" s="92">
        <v>31</v>
      </c>
      <c r="D42" s="105" t="s">
        <v>213</v>
      </c>
      <c r="E42" s="105" t="s">
        <v>204</v>
      </c>
      <c r="F42" s="105" t="s">
        <v>112</v>
      </c>
      <c r="G42" s="107" t="s">
        <v>202</v>
      </c>
      <c r="H42" s="106" t="s">
        <v>113</v>
      </c>
      <c r="I42" s="105" t="s">
        <v>100</v>
      </c>
      <c r="J42" s="105">
        <v>34</v>
      </c>
      <c r="K42" s="105">
        <v>1</v>
      </c>
      <c r="L42" s="105"/>
      <c r="M42" s="105">
        <v>35</v>
      </c>
      <c r="N42" s="119"/>
    </row>
    <row r="43" spans="1:14" ht="78.75">
      <c r="A43" s="153"/>
      <c r="B43" s="110" t="s">
        <v>211</v>
      </c>
      <c r="C43" s="92">
        <v>32</v>
      </c>
      <c r="D43" s="109" t="s">
        <v>212</v>
      </c>
      <c r="E43" s="105" t="s">
        <v>204</v>
      </c>
      <c r="F43" s="109" t="s">
        <v>209</v>
      </c>
      <c r="G43" s="107" t="s">
        <v>202</v>
      </c>
      <c r="H43" s="106" t="s">
        <v>102</v>
      </c>
      <c r="I43" s="105" t="s">
        <v>208</v>
      </c>
      <c r="J43" s="105">
        <v>6</v>
      </c>
      <c r="K43" s="105">
        <v>1</v>
      </c>
      <c r="L43" s="105"/>
      <c r="M43" s="105">
        <v>7</v>
      </c>
      <c r="N43" s="119"/>
    </row>
    <row r="44" spans="1:14" ht="63">
      <c r="A44" s="153"/>
      <c r="B44" s="110" t="s">
        <v>211</v>
      </c>
      <c r="C44" s="92">
        <v>33</v>
      </c>
      <c r="D44" s="109" t="s">
        <v>210</v>
      </c>
      <c r="E44" s="105" t="s">
        <v>204</v>
      </c>
      <c r="F44" s="109" t="s">
        <v>209</v>
      </c>
      <c r="G44" s="107" t="s">
        <v>202</v>
      </c>
      <c r="H44" s="106" t="s">
        <v>102</v>
      </c>
      <c r="I44" s="105" t="s">
        <v>208</v>
      </c>
      <c r="J44" s="105">
        <v>6</v>
      </c>
      <c r="K44" s="105">
        <v>1</v>
      </c>
      <c r="L44" s="105"/>
      <c r="M44" s="105">
        <v>7</v>
      </c>
      <c r="N44" s="119"/>
    </row>
    <row r="45" spans="1:14" ht="63">
      <c r="A45" s="152"/>
      <c r="B45" s="110" t="s">
        <v>207</v>
      </c>
      <c r="C45" s="92">
        <v>34</v>
      </c>
      <c r="D45" s="109" t="s">
        <v>206</v>
      </c>
      <c r="E45" s="109" t="s">
        <v>205</v>
      </c>
      <c r="F45" s="109" t="s">
        <v>101</v>
      </c>
      <c r="G45" s="107" t="s">
        <v>202</v>
      </c>
      <c r="H45" s="106" t="s">
        <v>102</v>
      </c>
      <c r="I45" s="105" t="s">
        <v>103</v>
      </c>
      <c r="J45" s="105">
        <v>2</v>
      </c>
      <c r="K45" s="105">
        <v>1</v>
      </c>
      <c r="L45" s="105"/>
      <c r="M45" s="105">
        <v>3</v>
      </c>
      <c r="N45" s="119"/>
    </row>
    <row r="46" spans="1:14">
      <c r="J46" s="121"/>
      <c r="K46" s="121"/>
      <c r="L46" s="121"/>
      <c r="M46" s="121"/>
      <c r="N46" s="121"/>
    </row>
    <row r="47" spans="1:14" ht="31.5" customHeight="1">
      <c r="A47" s="14"/>
      <c r="B47" s="117" t="s">
        <v>55</v>
      </c>
      <c r="C47" s="14"/>
      <c r="D47" s="14"/>
      <c r="E47" s="14"/>
      <c r="F47" s="14"/>
      <c r="G47" s="150" t="s">
        <v>249</v>
      </c>
      <c r="H47" s="150"/>
      <c r="J47" s="121"/>
      <c r="K47" s="121"/>
      <c r="L47" s="121"/>
      <c r="M47" s="121"/>
      <c r="N47" s="121"/>
    </row>
    <row r="48" spans="1:14" ht="15">
      <c r="A48" s="14"/>
      <c r="B48" s="14"/>
      <c r="C48" s="14"/>
      <c r="D48" s="14"/>
      <c r="E48" s="14"/>
      <c r="F48" s="14"/>
      <c r="G48" s="14"/>
      <c r="H48" s="14"/>
      <c r="J48" s="121"/>
      <c r="K48" s="121"/>
      <c r="L48" s="121"/>
      <c r="M48" s="121"/>
      <c r="N48" s="121"/>
    </row>
  </sheetData>
  <mergeCells count="36">
    <mergeCell ref="A24:A26"/>
    <mergeCell ref="A7:G7"/>
    <mergeCell ref="A8:H8"/>
    <mergeCell ref="A9:H9"/>
    <mergeCell ref="D12:D13"/>
    <mergeCell ref="E12:E13"/>
    <mergeCell ref="A14:A17"/>
    <mergeCell ref="A18:A21"/>
    <mergeCell ref="A22:A23"/>
    <mergeCell ref="K8:N9"/>
    <mergeCell ref="A11:H11"/>
    <mergeCell ref="F12:F13"/>
    <mergeCell ref="G12:G13"/>
    <mergeCell ref="H12:H13"/>
    <mergeCell ref="I12:I13"/>
    <mergeCell ref="J12:M12"/>
    <mergeCell ref="K11:N11"/>
    <mergeCell ref="N12:N13"/>
    <mergeCell ref="I8:I9"/>
    <mergeCell ref="J8:J9"/>
    <mergeCell ref="A10:H10"/>
    <mergeCell ref="K10:N10"/>
    <mergeCell ref="A12:A13"/>
    <mergeCell ref="B12:B13"/>
    <mergeCell ref="C12:C13"/>
    <mergeCell ref="A1:N1"/>
    <mergeCell ref="A3:N3"/>
    <mergeCell ref="A4:N4"/>
    <mergeCell ref="A5:N5"/>
    <mergeCell ref="A6:N6"/>
    <mergeCell ref="G47:H47"/>
    <mergeCell ref="A27:A28"/>
    <mergeCell ref="A29:A30"/>
    <mergeCell ref="A31:A33"/>
    <mergeCell ref="A34:A41"/>
    <mergeCell ref="A42:A45"/>
  </mergeCells>
  <dataValidations count="1">
    <dataValidation type="list" allowBlank="1" showInputMessage="1" showErrorMessage="1" sqref="G14:G26 H27:H45">
      <formula1>Модуль</formula1>
    </dataValidation>
  </dataValidations>
  <pageMargins left="0.7" right="0.7" top="0.75" bottom="0.75" header="0.3" footer="0.3"/>
  <pageSetup paperSize="9" scale="39" fitToHeight="0" orientation="portrait" r:id="rId1"/>
  <rowBreaks count="1" manualBreakCount="1">
    <brk id="33" max="1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'[1]Выпадающие СПИСКИ'!#REF!</xm:f>
          </x14:formula1>
          <xm:sqref>I14:I16</xm:sqref>
        </x14:dataValidation>
        <x14:dataValidation type="list" allowBlank="1" showInputMessage="1" showErrorMessage="1">
          <x14:formula1>
            <xm:f>'[2]Выпадающие СПИСКИ'!#REF!</xm:f>
          </x14:formula1>
          <xm:sqref>I27:I45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19" zoomScale="90" zoomScaleNormal="100" zoomScaleSheetLayoutView="90" workbookViewId="0">
      <selection activeCell="C7" sqref="C7"/>
    </sheetView>
  </sheetViews>
  <sheetFormatPr defaultRowHeight="14.25"/>
  <cols>
    <col min="1" max="1" width="5" customWidth="1"/>
    <col min="2" max="2" width="30.125" customWidth="1"/>
    <col min="3" max="3" width="27" customWidth="1"/>
    <col min="4" max="4" width="21" customWidth="1"/>
    <col min="5" max="5" width="14.375" customWidth="1"/>
    <col min="6" max="6" width="24" customWidth="1"/>
  </cols>
  <sheetData>
    <row r="1" spans="1:10" ht="111.75" customHeight="1">
      <c r="A1" s="133" t="s">
        <v>51</v>
      </c>
      <c r="B1" s="134"/>
      <c r="C1" s="134"/>
      <c r="D1" s="134"/>
      <c r="E1" s="134"/>
      <c r="F1" s="134"/>
      <c r="G1" s="18"/>
      <c r="H1" s="18"/>
      <c r="I1" s="18"/>
      <c r="J1" s="18"/>
    </row>
    <row r="2" spans="1:10" ht="16.5">
      <c r="A2" s="11"/>
    </row>
    <row r="3" spans="1:10" ht="16.5">
      <c r="A3" s="141" t="s">
        <v>3</v>
      </c>
      <c r="B3" s="141"/>
      <c r="C3" s="141"/>
      <c r="D3" s="141"/>
      <c r="E3" s="141"/>
      <c r="F3" s="141"/>
      <c r="G3" s="6"/>
      <c r="H3" s="6"/>
      <c r="I3" s="6"/>
      <c r="J3" s="6"/>
    </row>
    <row r="4" spans="1:10" ht="16.5">
      <c r="A4" s="141" t="s">
        <v>23</v>
      </c>
      <c r="B4" s="141"/>
      <c r="C4" s="141"/>
      <c r="D4" s="141"/>
      <c r="E4" s="141"/>
      <c r="F4" s="141"/>
      <c r="G4" s="6"/>
      <c r="H4" s="6"/>
      <c r="I4" s="6"/>
      <c r="J4" s="6"/>
    </row>
    <row r="5" spans="1:10" ht="16.5">
      <c r="A5" s="141" t="s">
        <v>284</v>
      </c>
      <c r="B5" s="141"/>
      <c r="C5" s="141"/>
      <c r="D5" s="141"/>
      <c r="E5" s="141"/>
      <c r="F5" s="141"/>
      <c r="G5" s="6"/>
      <c r="H5" s="6"/>
      <c r="I5" s="6"/>
      <c r="J5" s="6"/>
    </row>
    <row r="6" spans="1:10" ht="15.75">
      <c r="A6" s="4"/>
    </row>
    <row r="7" spans="1:10" ht="15.75">
      <c r="A7" s="7" t="s">
        <v>142</v>
      </c>
      <c r="B7" s="10"/>
      <c r="C7" s="10"/>
      <c r="D7" s="10"/>
      <c r="E7" s="10"/>
      <c r="F7" s="10"/>
    </row>
    <row r="8" spans="1:10" ht="15.75">
      <c r="A8" s="7" t="s">
        <v>14</v>
      </c>
      <c r="B8" s="10"/>
      <c r="C8" s="10"/>
      <c r="D8" s="10"/>
      <c r="E8" s="10"/>
      <c r="F8" s="10"/>
    </row>
    <row r="10" spans="1:10" ht="82.5" customHeight="1">
      <c r="A10" s="24" t="s">
        <v>35</v>
      </c>
      <c r="B10" s="24" t="s">
        <v>24</v>
      </c>
      <c r="C10" s="24" t="s">
        <v>28</v>
      </c>
      <c r="D10" s="24" t="s">
        <v>25</v>
      </c>
      <c r="E10" s="24" t="s">
        <v>26</v>
      </c>
      <c r="F10" s="24" t="s">
        <v>27</v>
      </c>
    </row>
    <row r="11" spans="1:10" ht="78.75">
      <c r="A11" s="25">
        <v>1</v>
      </c>
      <c r="B11" s="42" t="s">
        <v>139</v>
      </c>
      <c r="C11" s="25" t="s">
        <v>68</v>
      </c>
      <c r="D11" s="94" t="s">
        <v>114</v>
      </c>
      <c r="E11" s="25" t="s">
        <v>194</v>
      </c>
      <c r="F11" s="25" t="s">
        <v>195</v>
      </c>
    </row>
    <row r="12" spans="1:10" ht="169.5" customHeight="1">
      <c r="A12" s="25">
        <v>2</v>
      </c>
      <c r="B12" s="90" t="s">
        <v>120</v>
      </c>
      <c r="C12" s="25" t="s">
        <v>67</v>
      </c>
      <c r="D12" s="95" t="s">
        <v>119</v>
      </c>
      <c r="E12" s="25" t="s">
        <v>196</v>
      </c>
      <c r="F12" s="25" t="s">
        <v>269</v>
      </c>
    </row>
    <row r="13" spans="1:10" ht="63">
      <c r="A13" s="25">
        <v>3</v>
      </c>
      <c r="B13" s="90" t="s">
        <v>198</v>
      </c>
      <c r="C13" s="25" t="s">
        <v>68</v>
      </c>
      <c r="D13" s="91" t="s">
        <v>133</v>
      </c>
      <c r="E13" s="25">
        <v>2</v>
      </c>
      <c r="F13" s="25" t="s">
        <v>199</v>
      </c>
    </row>
    <row r="14" spans="1:10" ht="110.25">
      <c r="A14" s="25">
        <v>4</v>
      </c>
      <c r="B14" s="42" t="s">
        <v>140</v>
      </c>
      <c r="C14" s="25" t="s">
        <v>68</v>
      </c>
      <c r="D14" s="91" t="s">
        <v>133</v>
      </c>
      <c r="E14" s="25">
        <v>6</v>
      </c>
      <c r="F14" s="25" t="s">
        <v>197</v>
      </c>
    </row>
    <row r="15" spans="1:10" ht="126">
      <c r="A15" s="25">
        <v>5</v>
      </c>
      <c r="B15" s="42" t="s">
        <v>251</v>
      </c>
      <c r="C15" s="25" t="s">
        <v>67</v>
      </c>
      <c r="D15" s="91" t="s">
        <v>241</v>
      </c>
      <c r="E15" s="25">
        <v>10</v>
      </c>
      <c r="F15" s="25" t="s">
        <v>262</v>
      </c>
    </row>
    <row r="16" spans="1:10" ht="47.25">
      <c r="A16" s="42">
        <v>6</v>
      </c>
      <c r="B16" s="42" t="s">
        <v>252</v>
      </c>
      <c r="C16" s="25" t="s">
        <v>253</v>
      </c>
      <c r="D16" s="91" t="s">
        <v>254</v>
      </c>
      <c r="E16" s="42">
        <v>1</v>
      </c>
      <c r="F16" s="42" t="s">
        <v>263</v>
      </c>
    </row>
    <row r="17" spans="1:6" ht="63">
      <c r="A17" s="42">
        <v>7</v>
      </c>
      <c r="B17" s="42" t="s">
        <v>255</v>
      </c>
      <c r="C17" s="25" t="s">
        <v>256</v>
      </c>
      <c r="D17" s="91" t="s">
        <v>257</v>
      </c>
      <c r="E17" s="42">
        <v>1</v>
      </c>
      <c r="F17" s="42" t="s">
        <v>264</v>
      </c>
    </row>
    <row r="18" spans="1:6" ht="185.25" customHeight="1">
      <c r="A18" s="42">
        <v>8</v>
      </c>
      <c r="B18" s="42" t="s">
        <v>258</v>
      </c>
      <c r="C18" s="25" t="s">
        <v>67</v>
      </c>
      <c r="D18" s="91">
        <v>44661</v>
      </c>
      <c r="E18" s="42">
        <v>23</v>
      </c>
      <c r="F18" s="25" t="s">
        <v>265</v>
      </c>
    </row>
    <row r="19" spans="1:6" ht="408.75" customHeight="1">
      <c r="A19" s="42">
        <v>9</v>
      </c>
      <c r="B19" s="42" t="s">
        <v>259</v>
      </c>
      <c r="C19" s="25" t="s">
        <v>253</v>
      </c>
      <c r="D19" s="91" t="s">
        <v>260</v>
      </c>
      <c r="E19" s="42">
        <v>13</v>
      </c>
      <c r="F19" s="42" t="s">
        <v>268</v>
      </c>
    </row>
    <row r="20" spans="1:6" ht="126" customHeight="1">
      <c r="A20" s="42">
        <v>10</v>
      </c>
      <c r="B20" s="42" t="s">
        <v>261</v>
      </c>
      <c r="C20" s="25" t="s">
        <v>68</v>
      </c>
      <c r="D20" s="91" t="s">
        <v>211</v>
      </c>
      <c r="E20" s="42">
        <v>6</v>
      </c>
      <c r="F20" s="42" t="s">
        <v>267</v>
      </c>
    </row>
    <row r="21" spans="1:6" ht="15">
      <c r="A21" s="10"/>
      <c r="B21" s="10"/>
      <c r="C21" s="10"/>
      <c r="D21" s="10"/>
      <c r="E21" s="10"/>
      <c r="F21" s="10"/>
    </row>
    <row r="22" spans="1:6" ht="15">
      <c r="A22" s="10"/>
      <c r="B22" s="10"/>
      <c r="C22" s="10"/>
      <c r="D22" s="10"/>
      <c r="E22" s="10"/>
      <c r="F22" s="10"/>
    </row>
    <row r="23" spans="1:6" ht="15.75">
      <c r="A23" s="7" t="s">
        <v>55</v>
      </c>
      <c r="B23" s="2"/>
      <c r="C23" s="2"/>
      <c r="D23" s="2"/>
      <c r="E23" s="2" t="s">
        <v>20</v>
      </c>
      <c r="F23" s="2"/>
    </row>
    <row r="24" spans="1:6" s="2" customFormat="1" ht="15.75">
      <c r="A24"/>
      <c r="B24"/>
      <c r="C24"/>
      <c r="D24"/>
      <c r="E24"/>
      <c r="F24"/>
    </row>
  </sheetData>
  <mergeCells count="4">
    <mergeCell ref="A3:F3"/>
    <mergeCell ref="A4:F4"/>
    <mergeCell ref="A5:F5"/>
    <mergeCell ref="A1:F1"/>
  </mergeCells>
  <pageMargins left="0.7" right="0.7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topLeftCell="A16" zoomScale="90" zoomScaleNormal="100" zoomScaleSheetLayoutView="90" workbookViewId="0">
      <selection activeCell="C26" sqref="C26"/>
    </sheetView>
  </sheetViews>
  <sheetFormatPr defaultRowHeight="14.25"/>
  <cols>
    <col min="1" max="1" width="8.375" customWidth="1"/>
    <col min="2" max="2" width="46.125" customWidth="1"/>
    <col min="3" max="3" width="17" customWidth="1"/>
    <col min="4" max="4" width="17.25" customWidth="1"/>
  </cols>
  <sheetData>
    <row r="1" spans="1:8" ht="116.25" customHeight="1">
      <c r="A1" s="133" t="s">
        <v>51</v>
      </c>
      <c r="B1" s="133"/>
      <c r="C1" s="133"/>
      <c r="D1" s="134"/>
      <c r="E1" s="18"/>
      <c r="F1" s="18"/>
      <c r="G1" s="18"/>
      <c r="H1" s="18"/>
    </row>
    <row r="2" spans="1:8" ht="16.5">
      <c r="A2" s="11"/>
      <c r="B2" s="11"/>
      <c r="C2" s="11"/>
    </row>
    <row r="3" spans="1:8" ht="16.5">
      <c r="A3" s="141" t="s">
        <v>30</v>
      </c>
      <c r="B3" s="141"/>
      <c r="C3" s="141"/>
      <c r="D3" s="141"/>
      <c r="E3" s="6"/>
      <c r="F3" s="6"/>
      <c r="G3" s="6"/>
      <c r="H3" s="6"/>
    </row>
    <row r="4" spans="1:8" ht="16.5">
      <c r="A4" s="142" t="s">
        <v>270</v>
      </c>
      <c r="B4" s="142"/>
      <c r="C4" s="142"/>
      <c r="D4" s="141"/>
      <c r="E4" s="6"/>
      <c r="F4" s="6"/>
      <c r="G4" s="6"/>
      <c r="H4" s="6"/>
    </row>
    <row r="5" spans="1:8" ht="15.75">
      <c r="A5" s="4"/>
      <c r="B5" s="57"/>
      <c r="C5" s="60"/>
    </row>
    <row r="6" spans="1:8" ht="15.75">
      <c r="A6" s="7" t="s">
        <v>192</v>
      </c>
      <c r="B6" s="7"/>
      <c r="C6" s="7"/>
      <c r="D6" s="10"/>
    </row>
    <row r="7" spans="1:8" ht="15.75">
      <c r="A7" s="7" t="s">
        <v>14</v>
      </c>
      <c r="B7" s="7"/>
      <c r="C7" s="7"/>
      <c r="D7" s="10"/>
    </row>
    <row r="9" spans="1:8" ht="30" customHeight="1">
      <c r="A9" s="17" t="s">
        <v>21</v>
      </c>
      <c r="B9" s="17" t="s">
        <v>29</v>
      </c>
      <c r="C9" s="59" t="s">
        <v>52</v>
      </c>
      <c r="D9" s="58" t="s">
        <v>57</v>
      </c>
    </row>
    <row r="10" spans="1:8" ht="22.5" customHeight="1">
      <c r="A10" s="15">
        <v>1</v>
      </c>
      <c r="B10" s="19" t="s">
        <v>271</v>
      </c>
      <c r="C10" s="23">
        <v>41229</v>
      </c>
      <c r="D10" s="23" t="s">
        <v>193</v>
      </c>
    </row>
    <row r="11" spans="1:8" ht="22.5" customHeight="1">
      <c r="A11" s="25">
        <v>2</v>
      </c>
      <c r="B11" s="19" t="s">
        <v>272</v>
      </c>
      <c r="C11" s="23">
        <v>41017</v>
      </c>
      <c r="D11" s="23" t="s">
        <v>193</v>
      </c>
    </row>
    <row r="12" spans="1:8" ht="22.5" customHeight="1">
      <c r="A12" s="25">
        <v>3</v>
      </c>
      <c r="B12" s="19" t="s">
        <v>273</v>
      </c>
      <c r="C12" s="23">
        <v>41052</v>
      </c>
      <c r="D12" s="23" t="s">
        <v>193</v>
      </c>
    </row>
    <row r="13" spans="1:8" ht="22.5" customHeight="1">
      <c r="A13" s="25">
        <v>4</v>
      </c>
      <c r="B13" s="19" t="s">
        <v>274</v>
      </c>
      <c r="C13" s="23">
        <v>41558</v>
      </c>
      <c r="D13" s="23" t="s">
        <v>275</v>
      </c>
    </row>
    <row r="14" spans="1:8" ht="22.5" customHeight="1">
      <c r="A14" s="25">
        <v>5</v>
      </c>
      <c r="B14" s="19" t="s">
        <v>276</v>
      </c>
      <c r="C14" s="23">
        <v>40957</v>
      </c>
      <c r="D14" s="23" t="s">
        <v>275</v>
      </c>
    </row>
    <row r="15" spans="1:8" ht="22.5" customHeight="1">
      <c r="A15" s="25">
        <v>6</v>
      </c>
      <c r="B15" s="19" t="s">
        <v>277</v>
      </c>
      <c r="C15" s="23">
        <v>41468</v>
      </c>
      <c r="D15" s="23" t="s">
        <v>275</v>
      </c>
    </row>
    <row r="16" spans="1:8" ht="22.5" customHeight="1">
      <c r="A16" s="25">
        <v>7</v>
      </c>
      <c r="B16" s="19" t="s">
        <v>278</v>
      </c>
      <c r="C16" s="23">
        <v>40188</v>
      </c>
      <c r="D16" s="23" t="s">
        <v>279</v>
      </c>
    </row>
    <row r="17" spans="1:4" ht="22.5" customHeight="1">
      <c r="A17" s="25">
        <v>8</v>
      </c>
      <c r="B17" s="19" t="s">
        <v>280</v>
      </c>
      <c r="C17" s="23">
        <v>39699</v>
      </c>
      <c r="D17" s="23" t="s">
        <v>279</v>
      </c>
    </row>
    <row r="18" spans="1:4" ht="22.5" customHeight="1">
      <c r="A18" s="25">
        <v>9</v>
      </c>
      <c r="B18" s="19" t="s">
        <v>281</v>
      </c>
      <c r="C18" s="23">
        <v>39950</v>
      </c>
      <c r="D18" s="23" t="s">
        <v>279</v>
      </c>
    </row>
    <row r="19" spans="1:4" ht="22.5" customHeight="1">
      <c r="A19" s="25">
        <v>10</v>
      </c>
      <c r="B19" s="19" t="s">
        <v>285</v>
      </c>
      <c r="C19" s="23">
        <v>39946</v>
      </c>
      <c r="D19" s="23" t="s">
        <v>279</v>
      </c>
    </row>
    <row r="20" spans="1:4" ht="22.5" customHeight="1">
      <c r="A20" s="25">
        <v>11</v>
      </c>
      <c r="B20" s="19" t="s">
        <v>286</v>
      </c>
      <c r="C20" s="23">
        <v>39921</v>
      </c>
      <c r="D20" s="23" t="s">
        <v>279</v>
      </c>
    </row>
    <row r="21" spans="1:4" ht="22.5" customHeight="1">
      <c r="A21" s="25">
        <v>12</v>
      </c>
      <c r="B21" s="19" t="s">
        <v>287</v>
      </c>
      <c r="C21" s="23">
        <v>39614</v>
      </c>
      <c r="D21" s="23" t="s">
        <v>289</v>
      </c>
    </row>
    <row r="22" spans="1:4" ht="22.5" customHeight="1">
      <c r="A22" s="25">
        <v>13</v>
      </c>
      <c r="B22" s="19" t="s">
        <v>288</v>
      </c>
      <c r="C22" s="23">
        <v>40318</v>
      </c>
      <c r="D22" s="23" t="s">
        <v>289</v>
      </c>
    </row>
    <row r="23" spans="1:4" ht="22.5" customHeight="1">
      <c r="A23" s="25">
        <v>14</v>
      </c>
      <c r="B23" s="19" t="s">
        <v>290</v>
      </c>
      <c r="C23" s="23">
        <v>40295</v>
      </c>
      <c r="D23" s="23" t="s">
        <v>289</v>
      </c>
    </row>
    <row r="24" spans="1:4" s="130" customFormat="1" ht="22.5" customHeight="1">
      <c r="A24" s="168" t="s">
        <v>293</v>
      </c>
      <c r="B24" s="169"/>
      <c r="C24" s="169"/>
      <c r="D24" s="170"/>
    </row>
    <row r="25" spans="1:4" ht="22.5" customHeight="1">
      <c r="A25" s="25">
        <v>1</v>
      </c>
      <c r="B25" s="19" t="s">
        <v>291</v>
      </c>
      <c r="C25" s="23">
        <v>40521</v>
      </c>
      <c r="D25" s="23" t="s">
        <v>289</v>
      </c>
    </row>
    <row r="26" spans="1:4" ht="22.5" customHeight="1">
      <c r="A26" s="25">
        <v>2</v>
      </c>
      <c r="B26" s="19" t="s">
        <v>292</v>
      </c>
      <c r="C26" s="23">
        <v>39120</v>
      </c>
      <c r="D26" s="23" t="s">
        <v>279</v>
      </c>
    </row>
    <row r="27" spans="1:4" ht="22.5" customHeight="1">
      <c r="A27" s="39"/>
      <c r="B27" s="128"/>
      <c r="C27" s="129"/>
      <c r="D27" s="129"/>
    </row>
    <row r="28" spans="1:4" ht="15">
      <c r="A28" s="10"/>
      <c r="B28" s="10"/>
      <c r="C28" s="10"/>
      <c r="D28" s="10"/>
    </row>
    <row r="29" spans="1:4" s="2" customFormat="1" ht="15.75">
      <c r="A29" s="7" t="s">
        <v>56</v>
      </c>
      <c r="B29" s="7"/>
      <c r="C29" s="7"/>
    </row>
  </sheetData>
  <mergeCells count="4">
    <mergeCell ref="A3:D3"/>
    <mergeCell ref="A4:D4"/>
    <mergeCell ref="A1:D1"/>
    <mergeCell ref="A24:D24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topLeftCell="A7" zoomScale="110" zoomScaleNormal="100" zoomScaleSheetLayoutView="110" workbookViewId="0">
      <selection activeCell="E18" sqref="E18"/>
    </sheetView>
  </sheetViews>
  <sheetFormatPr defaultRowHeight="14.25"/>
  <cols>
    <col min="1" max="1" width="5.375" customWidth="1"/>
    <col min="2" max="2" width="29.75" customWidth="1"/>
    <col min="3" max="3" width="11" style="56" customWidth="1"/>
    <col min="4" max="11" width="10.875" customWidth="1"/>
    <col min="12" max="12" width="16.75" customWidth="1"/>
  </cols>
  <sheetData>
    <row r="1" spans="1:12" ht="15.75">
      <c r="A1" s="133" t="s">
        <v>51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.7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2" customHeight="1">
      <c r="B3" s="45"/>
      <c r="C3" s="51"/>
    </row>
    <row r="4" spans="1:12" ht="15.75">
      <c r="A4" s="178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5.75">
      <c r="A5" s="178" t="s">
        <v>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ht="15.75">
      <c r="A6" s="178" t="s">
        <v>53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.75">
      <c r="A7" s="178" t="s">
        <v>54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2" ht="10.5" customHeight="1">
      <c r="B8" s="11"/>
      <c r="C8" s="52"/>
    </row>
    <row r="9" spans="1:12" ht="16.5">
      <c r="A9" s="141" t="s">
        <v>11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ht="16.5">
      <c r="A10" s="141" t="s">
        <v>49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8.75">
      <c r="A11" s="141" t="s">
        <v>300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1.25" customHeight="1">
      <c r="B12" s="44"/>
      <c r="C12" s="49"/>
    </row>
    <row r="13" spans="1:12" ht="15.75">
      <c r="A13" s="143" t="s">
        <v>142</v>
      </c>
      <c r="B13" s="143"/>
      <c r="C13" s="143"/>
      <c r="D13" s="143"/>
      <c r="E13" s="143"/>
      <c r="F13" s="143"/>
      <c r="G13" s="143"/>
      <c r="H13" s="143"/>
    </row>
    <row r="14" spans="1:12" ht="15.75">
      <c r="A14" s="143" t="s">
        <v>14</v>
      </c>
      <c r="B14" s="143"/>
      <c r="C14" s="143"/>
      <c r="D14" s="46"/>
      <c r="E14" s="46"/>
      <c r="F14" s="46"/>
      <c r="G14" s="46"/>
      <c r="H14" s="10"/>
    </row>
    <row r="15" spans="1:12" ht="15.75">
      <c r="A15" s="7" t="s">
        <v>62</v>
      </c>
      <c r="B15" s="7"/>
      <c r="C15" s="50"/>
      <c r="D15" s="46"/>
      <c r="E15" s="78">
        <f>COUNT(A20:A30,A32:A37,#REF!,A39:A48)</f>
        <v>26</v>
      </c>
      <c r="F15" s="46"/>
      <c r="G15" s="46"/>
    </row>
    <row r="16" spans="1:12" ht="15.75">
      <c r="B16" s="12"/>
      <c r="C16" s="49"/>
    </row>
    <row r="17" spans="1:21" ht="18" customHeight="1">
      <c r="A17" s="144" t="s">
        <v>21</v>
      </c>
      <c r="B17" s="146" t="s">
        <v>48</v>
      </c>
      <c r="C17" s="149" t="s">
        <v>301</v>
      </c>
      <c r="D17" s="138" t="s">
        <v>58</v>
      </c>
      <c r="E17" s="139"/>
      <c r="F17" s="139"/>
      <c r="G17" s="139"/>
      <c r="H17" s="139"/>
      <c r="I17" s="139"/>
      <c r="J17" s="139"/>
      <c r="K17" s="176"/>
      <c r="L17" s="148" t="s">
        <v>141</v>
      </c>
    </row>
    <row r="18" spans="1:21" ht="119.25" customHeight="1">
      <c r="A18" s="145"/>
      <c r="B18" s="147"/>
      <c r="C18" s="177"/>
      <c r="D18" s="29" t="s">
        <v>45</v>
      </c>
      <c r="E18" s="29" t="s">
        <v>46</v>
      </c>
      <c r="F18" s="29" t="s">
        <v>47</v>
      </c>
      <c r="G18" s="29" t="s">
        <v>42</v>
      </c>
      <c r="H18" s="29" t="s">
        <v>43</v>
      </c>
      <c r="I18" s="29" t="s">
        <v>44</v>
      </c>
      <c r="J18" s="30" t="s">
        <v>41</v>
      </c>
      <c r="K18" s="30" t="s">
        <v>40</v>
      </c>
      <c r="L18" s="149"/>
    </row>
    <row r="19" spans="1:21" ht="15.75">
      <c r="A19" s="138" t="s">
        <v>174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32"/>
      <c r="M19" s="47"/>
      <c r="O19" s="31" t="s">
        <v>45</v>
      </c>
      <c r="P19" s="31" t="s">
        <v>46</v>
      </c>
      <c r="Q19" s="31" t="s">
        <v>47</v>
      </c>
      <c r="R19" s="31" t="s">
        <v>42</v>
      </c>
      <c r="S19" s="31" t="s">
        <v>43</v>
      </c>
      <c r="T19" s="31" t="s">
        <v>44</v>
      </c>
      <c r="U19" s="31" t="s">
        <v>50</v>
      </c>
    </row>
    <row r="20" spans="1:21" ht="15.75">
      <c r="A20" s="89">
        <v>1</v>
      </c>
      <c r="B20" s="20" t="s">
        <v>147</v>
      </c>
      <c r="C20" s="73" t="s">
        <v>50</v>
      </c>
      <c r="D20" s="89"/>
      <c r="E20" s="89"/>
      <c r="F20" s="89"/>
      <c r="G20" s="89"/>
      <c r="H20" s="89"/>
      <c r="I20" s="89"/>
      <c r="J20" s="89"/>
      <c r="K20" s="89"/>
      <c r="L20" s="73" t="s">
        <v>50</v>
      </c>
      <c r="M20" s="87"/>
      <c r="O20" s="31"/>
      <c r="P20" s="31"/>
      <c r="Q20" s="31"/>
      <c r="R20" s="31"/>
      <c r="S20" s="31"/>
      <c r="T20" s="31"/>
      <c r="U20" s="31"/>
    </row>
    <row r="21" spans="1:21" ht="15.75">
      <c r="A21" s="89">
        <v>2</v>
      </c>
      <c r="B21" s="20" t="s">
        <v>148</v>
      </c>
      <c r="C21" s="73" t="s">
        <v>50</v>
      </c>
      <c r="D21" s="89"/>
      <c r="E21" s="89"/>
      <c r="F21" s="89"/>
      <c r="G21" s="89"/>
      <c r="H21" s="89"/>
      <c r="I21" s="89"/>
      <c r="J21" s="89"/>
      <c r="K21" s="89"/>
      <c r="L21" s="73" t="s">
        <v>50</v>
      </c>
      <c r="M21" s="87"/>
      <c r="O21" s="31"/>
      <c r="P21" s="31"/>
      <c r="Q21" s="31"/>
      <c r="R21" s="31"/>
      <c r="S21" s="31"/>
      <c r="T21" s="31"/>
      <c r="U21" s="31"/>
    </row>
    <row r="22" spans="1:21" ht="15.75">
      <c r="A22" s="89">
        <v>3</v>
      </c>
      <c r="B22" s="22" t="s">
        <v>150</v>
      </c>
      <c r="C22" s="73" t="s">
        <v>50</v>
      </c>
      <c r="D22" s="89"/>
      <c r="E22" s="89"/>
      <c r="F22" s="89"/>
      <c r="G22" s="89"/>
      <c r="H22" s="89"/>
      <c r="I22" s="89"/>
      <c r="J22" s="89"/>
      <c r="K22" s="89"/>
      <c r="L22" s="73" t="s">
        <v>50</v>
      </c>
      <c r="M22" s="87"/>
      <c r="O22" s="31"/>
      <c r="P22" s="31"/>
      <c r="Q22" s="31"/>
      <c r="R22" s="31"/>
      <c r="S22" s="31"/>
      <c r="T22" s="31"/>
      <c r="U22" s="31"/>
    </row>
    <row r="23" spans="1:21" ht="15.75">
      <c r="A23" s="126">
        <v>4</v>
      </c>
      <c r="B23" s="20" t="s">
        <v>151</v>
      </c>
      <c r="C23" s="73" t="s">
        <v>50</v>
      </c>
      <c r="D23" s="126"/>
      <c r="E23" s="126"/>
      <c r="F23" s="126"/>
      <c r="G23" s="126"/>
      <c r="H23" s="126"/>
      <c r="I23" s="126"/>
      <c r="J23" s="126"/>
      <c r="K23" s="126"/>
      <c r="L23" s="73"/>
      <c r="M23" s="127"/>
      <c r="O23" s="31"/>
      <c r="P23" s="31"/>
      <c r="Q23" s="31"/>
      <c r="R23" s="31"/>
      <c r="S23" s="31"/>
      <c r="T23" s="31"/>
      <c r="U23" s="31"/>
    </row>
    <row r="24" spans="1:21" ht="15.75">
      <c r="A24" s="89">
        <v>5</v>
      </c>
      <c r="B24" s="20" t="s">
        <v>295</v>
      </c>
      <c r="C24" s="73" t="s">
        <v>50</v>
      </c>
      <c r="D24" s="89"/>
      <c r="E24" s="89"/>
      <c r="F24" s="89"/>
      <c r="G24" s="89"/>
      <c r="H24" s="89"/>
      <c r="I24" s="89"/>
      <c r="J24" s="89"/>
      <c r="K24" s="89"/>
      <c r="L24" s="73" t="s">
        <v>50</v>
      </c>
      <c r="M24" s="87"/>
      <c r="O24" s="31"/>
      <c r="P24" s="31"/>
      <c r="Q24" s="31"/>
      <c r="R24" s="31"/>
      <c r="S24" s="31"/>
      <c r="T24" s="31"/>
      <c r="U24" s="31"/>
    </row>
    <row r="25" spans="1:21" s="70" customFormat="1" ht="15.75">
      <c r="A25" s="138" t="s">
        <v>298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32"/>
      <c r="M25" s="69"/>
      <c r="O25" s="102"/>
      <c r="P25" s="102"/>
      <c r="Q25" s="102"/>
      <c r="R25" s="102"/>
      <c r="S25" s="102"/>
      <c r="T25" s="102"/>
      <c r="U25" s="102"/>
    </row>
    <row r="26" spans="1:21" s="70" customFormat="1" ht="15.75">
      <c r="A26" s="88">
        <v>1</v>
      </c>
      <c r="B26" s="66" t="s">
        <v>154</v>
      </c>
      <c r="C26" s="64" t="s">
        <v>50</v>
      </c>
      <c r="D26" s="77"/>
      <c r="E26" s="25"/>
      <c r="F26" s="25"/>
      <c r="G26" s="79"/>
      <c r="H26" s="25"/>
      <c r="I26" s="25"/>
      <c r="J26" s="25"/>
      <c r="K26" s="25"/>
      <c r="L26" s="31" t="s">
        <v>50</v>
      </c>
      <c r="M26" s="69"/>
      <c r="O26" s="102"/>
      <c r="P26" s="102"/>
      <c r="Q26" s="102"/>
      <c r="R26" s="102"/>
      <c r="S26" s="102"/>
      <c r="T26" s="102"/>
      <c r="U26" s="102"/>
    </row>
    <row r="27" spans="1:21" ht="15.75">
      <c r="A27" s="33">
        <v>2</v>
      </c>
      <c r="B27" s="22" t="s">
        <v>161</v>
      </c>
      <c r="C27" s="64" t="s">
        <v>50</v>
      </c>
      <c r="D27" s="103"/>
      <c r="E27" s="64"/>
      <c r="F27" s="64"/>
      <c r="G27" s="64"/>
      <c r="H27" s="64"/>
      <c r="I27" s="64"/>
      <c r="J27" s="64"/>
      <c r="K27" s="64"/>
      <c r="L27" s="31" t="s">
        <v>50</v>
      </c>
      <c r="M27" s="35"/>
    </row>
    <row r="28" spans="1:21" ht="15.75">
      <c r="A28" s="33">
        <v>3</v>
      </c>
      <c r="B28" s="20" t="s">
        <v>162</v>
      </c>
      <c r="C28" s="64" t="s">
        <v>42</v>
      </c>
      <c r="D28" s="48"/>
      <c r="E28" s="25"/>
      <c r="F28" s="79"/>
      <c r="G28" s="79"/>
      <c r="H28" s="25"/>
      <c r="I28" s="25"/>
      <c r="J28" s="25"/>
      <c r="K28" s="25"/>
      <c r="L28" s="31" t="s">
        <v>50</v>
      </c>
      <c r="M28" s="35"/>
    </row>
    <row r="29" spans="1:21" ht="15.75">
      <c r="A29" s="33">
        <v>4</v>
      </c>
      <c r="B29" s="20" t="s">
        <v>294</v>
      </c>
      <c r="C29" s="64" t="s">
        <v>42</v>
      </c>
      <c r="D29" s="77"/>
      <c r="E29" s="25"/>
      <c r="F29" s="79"/>
      <c r="G29" s="79"/>
      <c r="H29" s="25"/>
      <c r="I29" s="25"/>
      <c r="J29" s="25"/>
      <c r="K29" s="25"/>
      <c r="L29" s="31"/>
      <c r="M29" s="35"/>
    </row>
    <row r="30" spans="1:21" ht="15.75">
      <c r="A30" s="33">
        <v>5</v>
      </c>
      <c r="B30" s="20" t="s">
        <v>163</v>
      </c>
      <c r="C30" s="64" t="s">
        <v>42</v>
      </c>
      <c r="D30" s="25"/>
      <c r="E30" s="25"/>
      <c r="F30" s="25"/>
      <c r="G30" s="79"/>
      <c r="H30" s="25"/>
      <c r="I30" s="25"/>
      <c r="J30" s="25"/>
      <c r="K30" s="25"/>
      <c r="L30" s="31" t="s">
        <v>50</v>
      </c>
      <c r="M30" s="35"/>
    </row>
    <row r="31" spans="1:21" ht="15.75" customHeight="1">
      <c r="A31" s="174" t="s">
        <v>297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01"/>
    </row>
    <row r="32" spans="1:21" s="70" customFormat="1" ht="15.75">
      <c r="A32" s="61">
        <v>1</v>
      </c>
      <c r="B32" s="21" t="s">
        <v>165</v>
      </c>
      <c r="C32" s="64" t="s">
        <v>42</v>
      </c>
      <c r="D32" s="71"/>
      <c r="E32" s="67"/>
      <c r="F32" s="67"/>
      <c r="G32" s="67" t="s">
        <v>266</v>
      </c>
      <c r="H32" s="67"/>
      <c r="I32" s="67"/>
      <c r="J32" s="67"/>
      <c r="K32" s="67"/>
      <c r="L32" s="64" t="s">
        <v>50</v>
      </c>
      <c r="M32" s="72"/>
    </row>
    <row r="33" spans="1:13" ht="15.75">
      <c r="A33" s="33">
        <v>2</v>
      </c>
      <c r="B33" s="22" t="s">
        <v>168</v>
      </c>
      <c r="C33" s="73" t="s">
        <v>50</v>
      </c>
      <c r="D33" s="48"/>
      <c r="E33" s="25"/>
      <c r="F33" s="79"/>
      <c r="G33" s="25"/>
      <c r="H33" s="25"/>
      <c r="I33" s="25"/>
      <c r="J33" s="25"/>
      <c r="K33" s="25"/>
      <c r="L33" s="64" t="s">
        <v>50</v>
      </c>
      <c r="M33" s="41"/>
    </row>
    <row r="34" spans="1:13" ht="15.75">
      <c r="A34" s="33">
        <v>3</v>
      </c>
      <c r="B34" s="20" t="s">
        <v>170</v>
      </c>
      <c r="C34" s="64" t="s">
        <v>50</v>
      </c>
      <c r="D34" s="79"/>
      <c r="E34" s="25"/>
      <c r="F34" s="25"/>
      <c r="G34" s="25"/>
      <c r="H34" s="25"/>
      <c r="I34" s="25"/>
      <c r="J34" s="25"/>
      <c r="K34" s="25"/>
      <c r="L34" s="64" t="s">
        <v>50</v>
      </c>
      <c r="M34" s="41"/>
    </row>
    <row r="35" spans="1:13" ht="15.75">
      <c r="A35" s="33">
        <v>4</v>
      </c>
      <c r="B35" s="20" t="s">
        <v>171</v>
      </c>
      <c r="C35" s="73" t="s">
        <v>50</v>
      </c>
      <c r="D35" s="48"/>
      <c r="E35" s="25"/>
      <c r="F35" s="25"/>
      <c r="G35" s="79"/>
      <c r="H35" s="25"/>
      <c r="I35" s="25"/>
      <c r="J35" s="25"/>
      <c r="K35" s="25"/>
      <c r="L35" s="64" t="s">
        <v>50</v>
      </c>
      <c r="M35" s="35"/>
    </row>
    <row r="36" spans="1:13" ht="15.75">
      <c r="A36" s="33">
        <v>5</v>
      </c>
      <c r="B36" s="20" t="s">
        <v>172</v>
      </c>
      <c r="C36" s="73" t="s">
        <v>42</v>
      </c>
      <c r="D36" s="77"/>
      <c r="E36" s="25"/>
      <c r="F36" s="25"/>
      <c r="G36" s="79"/>
      <c r="H36" s="25"/>
      <c r="I36" s="25"/>
      <c r="J36" s="25"/>
      <c r="K36" s="25"/>
      <c r="L36" s="64"/>
      <c r="M36" s="35"/>
    </row>
    <row r="37" spans="1:13" ht="15.75">
      <c r="A37" s="33">
        <v>6</v>
      </c>
      <c r="B37" s="20" t="s">
        <v>250</v>
      </c>
      <c r="C37" s="73" t="s">
        <v>50</v>
      </c>
      <c r="D37" s="77"/>
      <c r="E37" s="25" t="s">
        <v>201</v>
      </c>
      <c r="F37" s="25"/>
      <c r="G37" s="79"/>
      <c r="H37" s="25"/>
      <c r="I37" s="25"/>
      <c r="J37" s="25"/>
      <c r="K37" s="25"/>
      <c r="L37" s="64" t="s">
        <v>200</v>
      </c>
      <c r="M37" s="35"/>
    </row>
    <row r="38" spans="1:13" ht="15.75">
      <c r="A38" s="138" t="s">
        <v>296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25"/>
      <c r="M38" s="40"/>
    </row>
    <row r="39" spans="1:13" ht="15.75">
      <c r="A39" s="33">
        <v>1</v>
      </c>
      <c r="B39" s="20" t="s">
        <v>175</v>
      </c>
      <c r="C39" s="64" t="s">
        <v>50</v>
      </c>
      <c r="D39" s="77"/>
      <c r="E39" s="25"/>
      <c r="F39" s="25"/>
      <c r="G39" s="25"/>
      <c r="H39" s="25"/>
      <c r="I39" s="25"/>
      <c r="J39" s="25"/>
      <c r="K39" s="25"/>
      <c r="L39" s="31" t="s">
        <v>50</v>
      </c>
      <c r="M39" s="40"/>
    </row>
    <row r="40" spans="1:13" ht="15.75">
      <c r="A40" s="33">
        <v>2</v>
      </c>
      <c r="B40" s="20" t="s">
        <v>176</v>
      </c>
      <c r="C40" s="64" t="s">
        <v>299</v>
      </c>
      <c r="D40" s="79"/>
      <c r="E40" s="25"/>
      <c r="F40" s="25"/>
      <c r="G40" s="25"/>
      <c r="H40" s="25"/>
      <c r="I40" s="25"/>
      <c r="J40" s="25"/>
      <c r="K40" s="25"/>
      <c r="L40" s="31" t="s">
        <v>50</v>
      </c>
      <c r="M40" s="40"/>
    </row>
    <row r="41" spans="1:13" ht="15.75">
      <c r="A41" s="68">
        <v>3</v>
      </c>
      <c r="B41" s="20" t="s">
        <v>177</v>
      </c>
      <c r="C41" s="64" t="s">
        <v>50</v>
      </c>
      <c r="D41" s="79"/>
      <c r="E41" s="25"/>
      <c r="F41" s="25"/>
      <c r="G41" s="25"/>
      <c r="H41" s="25"/>
      <c r="I41" s="25"/>
      <c r="J41" s="25"/>
      <c r="K41" s="25"/>
      <c r="L41" s="31" t="s">
        <v>50</v>
      </c>
      <c r="M41" s="40"/>
    </row>
    <row r="42" spans="1:13" ht="15.75">
      <c r="A42" s="33">
        <v>4</v>
      </c>
      <c r="B42" s="20" t="s">
        <v>178</v>
      </c>
      <c r="C42" s="73" t="s">
        <v>50</v>
      </c>
      <c r="D42" s="79"/>
      <c r="E42" s="25"/>
      <c r="F42" s="25"/>
      <c r="G42" s="25"/>
      <c r="H42" s="25"/>
      <c r="I42" s="25"/>
      <c r="J42" s="25"/>
      <c r="K42" s="25"/>
      <c r="L42" s="31" t="s">
        <v>50</v>
      </c>
      <c r="M42" s="40"/>
    </row>
    <row r="43" spans="1:13" ht="15.75">
      <c r="A43" s="33">
        <v>5</v>
      </c>
      <c r="B43" s="20" t="s">
        <v>179</v>
      </c>
      <c r="C43" s="64" t="s">
        <v>50</v>
      </c>
      <c r="D43" s="104"/>
      <c r="E43" s="25"/>
      <c r="F43" s="25"/>
      <c r="G43" s="25"/>
      <c r="H43" s="25"/>
      <c r="I43" s="25"/>
      <c r="J43" s="25"/>
      <c r="K43" s="25"/>
      <c r="L43" s="31" t="s">
        <v>50</v>
      </c>
      <c r="M43" s="40"/>
    </row>
    <row r="44" spans="1:13" ht="15.75">
      <c r="A44" s="33">
        <v>6</v>
      </c>
      <c r="B44" s="20" t="s">
        <v>181</v>
      </c>
      <c r="C44" s="64" t="s">
        <v>200</v>
      </c>
      <c r="D44" s="77"/>
      <c r="E44" s="25"/>
      <c r="F44" s="25"/>
      <c r="G44" s="25"/>
      <c r="H44" s="25"/>
      <c r="I44" s="25"/>
      <c r="J44" s="25"/>
      <c r="K44" s="25"/>
      <c r="L44" s="31" t="s">
        <v>50</v>
      </c>
      <c r="M44" s="40"/>
    </row>
    <row r="45" spans="1:13" ht="15.75">
      <c r="A45" s="33">
        <v>7</v>
      </c>
      <c r="B45" s="20" t="s">
        <v>184</v>
      </c>
      <c r="C45" s="64" t="s">
        <v>50</v>
      </c>
      <c r="D45" s="77"/>
      <c r="E45" s="25"/>
      <c r="F45" s="25"/>
      <c r="G45" s="25"/>
      <c r="H45" s="25"/>
      <c r="I45" s="25"/>
      <c r="J45" s="25"/>
      <c r="K45" s="25"/>
      <c r="L45" s="31" t="s">
        <v>50</v>
      </c>
      <c r="M45" s="40"/>
    </row>
    <row r="46" spans="1:13" ht="15.75">
      <c r="A46" s="33">
        <v>8</v>
      </c>
      <c r="B46" s="20" t="s">
        <v>185</v>
      </c>
      <c r="C46" s="64" t="s">
        <v>200</v>
      </c>
      <c r="D46" s="77"/>
      <c r="E46" s="25"/>
      <c r="F46" s="25"/>
      <c r="G46" s="25"/>
      <c r="H46" s="25"/>
      <c r="I46" s="25"/>
      <c r="J46" s="25"/>
      <c r="K46" s="25"/>
      <c r="L46" s="31" t="s">
        <v>50</v>
      </c>
      <c r="M46" s="40"/>
    </row>
    <row r="47" spans="1:13" ht="15.75">
      <c r="A47" s="33">
        <v>9</v>
      </c>
      <c r="B47" s="20" t="s">
        <v>186</v>
      </c>
      <c r="C47" s="64" t="s">
        <v>200</v>
      </c>
      <c r="D47" s="77"/>
      <c r="E47" s="25"/>
      <c r="F47" s="25"/>
      <c r="G47" s="25"/>
      <c r="H47" s="25"/>
      <c r="I47" s="25"/>
      <c r="J47" s="25"/>
      <c r="K47" s="25"/>
      <c r="L47" s="31" t="s">
        <v>50</v>
      </c>
      <c r="M47" s="40"/>
    </row>
    <row r="48" spans="1:13" ht="15.75">
      <c r="A48" s="33">
        <v>10</v>
      </c>
      <c r="B48" s="20" t="s">
        <v>187</v>
      </c>
      <c r="C48" s="64" t="s">
        <v>299</v>
      </c>
      <c r="D48" s="48"/>
      <c r="E48" s="25"/>
      <c r="F48" s="79"/>
      <c r="G48" s="25"/>
      <c r="H48" s="79"/>
      <c r="I48" s="25"/>
      <c r="J48" s="25"/>
      <c r="K48" s="25"/>
      <c r="L48" s="31" t="s">
        <v>50</v>
      </c>
      <c r="M48" s="40"/>
    </row>
    <row r="49" spans="1:13" ht="15.75">
      <c r="A49" s="171" t="s">
        <v>39</v>
      </c>
      <c r="B49" s="172"/>
      <c r="C49" s="53"/>
      <c r="D49" s="48"/>
      <c r="E49" s="25"/>
      <c r="F49" s="25"/>
      <c r="G49" s="25"/>
      <c r="H49" s="25"/>
      <c r="I49" s="25"/>
      <c r="J49" s="25"/>
      <c r="K49" s="25"/>
      <c r="L49" s="25"/>
      <c r="M49" s="40"/>
    </row>
    <row r="50" spans="1:13">
      <c r="B50" s="13"/>
      <c r="C50" s="54"/>
    </row>
    <row r="51" spans="1:13" ht="15.75">
      <c r="A51" s="2"/>
      <c r="B51" s="7" t="s">
        <v>55</v>
      </c>
      <c r="C51" s="50"/>
      <c r="D51" s="2"/>
      <c r="E51" s="173" t="s">
        <v>63</v>
      </c>
      <c r="F51" s="173"/>
      <c r="G51" s="173"/>
      <c r="H51" s="173"/>
      <c r="I51" s="173"/>
      <c r="J51" s="173"/>
      <c r="K51" s="2"/>
      <c r="L51" s="2"/>
    </row>
    <row r="52" spans="1:13">
      <c r="B52" s="9"/>
      <c r="C52" s="55"/>
    </row>
    <row r="53" spans="1:13" ht="15.75">
      <c r="B53" s="45"/>
      <c r="C53" s="51"/>
    </row>
  </sheetData>
  <mergeCells count="22">
    <mergeCell ref="A14:C14"/>
    <mergeCell ref="C17:C18"/>
    <mergeCell ref="A6:L6"/>
    <mergeCell ref="A1:L1"/>
    <mergeCell ref="A2:L2"/>
    <mergeCell ref="A4:L4"/>
    <mergeCell ref="A5:L5"/>
    <mergeCell ref="A7:L7"/>
    <mergeCell ref="A9:L9"/>
    <mergeCell ref="A10:L10"/>
    <mergeCell ref="A11:L11"/>
    <mergeCell ref="A13:H13"/>
    <mergeCell ref="A38:K38"/>
    <mergeCell ref="A49:B49"/>
    <mergeCell ref="E51:J51"/>
    <mergeCell ref="L17:L18"/>
    <mergeCell ref="A19:K19"/>
    <mergeCell ref="A31:K31"/>
    <mergeCell ref="D17:K17"/>
    <mergeCell ref="A17:A18"/>
    <mergeCell ref="B17:B18"/>
    <mergeCell ref="A25:K25"/>
  </mergeCells>
  <pageMargins left="1.1023622047244095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стр 1</vt:lpstr>
      <vt:lpstr>стр 2</vt:lpstr>
      <vt:lpstr>стр 3</vt:lpstr>
      <vt:lpstr>стр 4</vt:lpstr>
      <vt:lpstr>стр 5</vt:lpstr>
      <vt:lpstr>стр 6</vt:lpstr>
      <vt:lpstr>стр 7</vt:lpstr>
      <vt:lpstr>'стр 1'!Область_печати</vt:lpstr>
      <vt:lpstr>'стр 2'!Область_печати</vt:lpstr>
      <vt:lpstr>'стр 3'!Область_печати</vt:lpstr>
      <vt:lpstr>'стр 4'!Область_печати</vt:lpstr>
      <vt:lpstr>'стр 5'!Область_печати</vt:lpstr>
      <vt:lpstr>'стр 6'!Область_печати</vt:lpstr>
      <vt:lpstr>'стр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2022-06-22T06:53:15Z</dcterms:modified>
</cp:coreProperties>
</file>